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Junio 2022\Contabilidad\"/>
    </mc:Choice>
  </mc:AlternateContent>
  <xr:revisionPtr revIDLastSave="0" documentId="13_ncr:1_{899E8ED8-7C2B-40CA-BF35-C5C7A87C489C}" xr6:coauthVersionLast="36" xr6:coauthVersionMax="36" xr10:uidLastSave="{00000000-0000-0000-0000-000000000000}"/>
  <bookViews>
    <workbookView xWindow="0" yWindow="0" windowWidth="17445" windowHeight="11295" xr2:uid="{9E8645B6-3D81-4A70-8F5D-5C8E1D4B6F7D}"/>
  </bookViews>
  <sheets>
    <sheet name="JUNIO.2022 OAI" sheetId="1" r:id="rId1"/>
  </sheets>
  <externalReferences>
    <externalReference r:id="rId2"/>
  </externalReferences>
  <definedNames>
    <definedName name="_xlnm._FilterDatabase" localSheetId="0" hidden="1">'JUNIO.2022 OAI'!$D$9:$H$72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F58" i="1"/>
  <c r="F69" i="1" s="1"/>
  <c r="G69" i="1"/>
  <c r="E11" i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</calcChain>
</file>

<file path=xl/sharedStrings.xml><?xml version="1.0" encoding="utf-8"?>
<sst xmlns="http://schemas.openxmlformats.org/spreadsheetml/2006/main" count="183" uniqueCount="109">
  <si>
    <t>Instituto  Geográfico  Nacional</t>
  </si>
  <si>
    <t>"José Joaquín Hungría Morell"</t>
  </si>
  <si>
    <t>Ingresos - Egresos-Junio 2022</t>
  </si>
  <si>
    <t>(Valores en  RD$)</t>
  </si>
  <si>
    <t>Cuenta Bancaria:010-020600-0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</si>
  <si>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</si>
  <si>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</si>
  <si>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</si>
  <si>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</si>
  <si>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</si>
  <si>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</si>
  <si>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</si>
  <si>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</si>
  <si>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3157-1</t>
  </si>
  <si>
    <t>1.4.1.2.01</t>
  </si>
  <si>
    <t>28/06/202</t>
  </si>
  <si>
    <t>3085-1</t>
  </si>
  <si>
    <t>TRANSFERENCIA BANCARIA</t>
  </si>
  <si>
    <t>354-1</t>
  </si>
  <si>
    <t>2.2.1.3.01</t>
  </si>
  <si>
    <t>ALTICE DOMINICANA ,S.A</t>
  </si>
  <si>
    <t>360-1</t>
  </si>
  <si>
    <t>2.2.1.5.01</t>
  </si>
  <si>
    <t>CLARO</t>
  </si>
  <si>
    <t>361-1</t>
  </si>
  <si>
    <t>2.2.5.1.01</t>
  </si>
  <si>
    <t>EMPACA</t>
  </si>
  <si>
    <t>364-1</t>
  </si>
  <si>
    <t>2.2.2.1.03</t>
  </si>
  <si>
    <t>GRUPO DIARIO LIBRE, S.A</t>
  </si>
  <si>
    <t>365-1</t>
  </si>
  <si>
    <t>2.3.1.1.01</t>
  </si>
  <si>
    <t>AGUA PLANETA AZUL</t>
  </si>
  <si>
    <t>373-1</t>
  </si>
  <si>
    <t>2.2.6.3.01</t>
  </si>
  <si>
    <t>SEGURO NACIONAL DE SALUD (SENASA)</t>
  </si>
  <si>
    <t>ARS HUMANO</t>
  </si>
  <si>
    <t>375-1</t>
  </si>
  <si>
    <t>2.2.9.2.03</t>
  </si>
  <si>
    <t>LB EVENTOS SOCIALES SRL.</t>
  </si>
  <si>
    <t>377-1</t>
  </si>
  <si>
    <t>2.2.1.6.01</t>
  </si>
  <si>
    <t>EDESUR DOMINICANA.S.A</t>
  </si>
  <si>
    <t>397-1</t>
  </si>
  <si>
    <t>399-1</t>
  </si>
  <si>
    <t>2.2.3.1.01</t>
  </si>
  <si>
    <t>IGN</t>
  </si>
  <si>
    <t>401-1</t>
  </si>
  <si>
    <t>2.1.1.1.01</t>
  </si>
  <si>
    <t>2.1.5.1.01</t>
  </si>
  <si>
    <t>2.1.5.2.01</t>
  </si>
  <si>
    <t>2.1.5.3.01</t>
  </si>
  <si>
    <t>403-1</t>
  </si>
  <si>
    <t>2.1.1.2.08</t>
  </si>
  <si>
    <t>405-1</t>
  </si>
  <si>
    <t>2.1.1.2.05</t>
  </si>
  <si>
    <t>407-1</t>
  </si>
  <si>
    <t>2.1.2.2.05</t>
  </si>
  <si>
    <t>413-1</t>
  </si>
  <si>
    <t>2.2.5.3.04</t>
  </si>
  <si>
    <t>SOLUCIONES TECNOLOGICAS EMPRESARIALES</t>
  </si>
  <si>
    <t>421-1</t>
  </si>
  <si>
    <t xml:space="preserve">CLARO </t>
  </si>
  <si>
    <t>428-1</t>
  </si>
  <si>
    <t>2.1.1.2.11</t>
  </si>
  <si>
    <t>430-1</t>
  </si>
  <si>
    <t>2.6.1.3.01</t>
  </si>
  <si>
    <t>RAMIREZ &amp; MOJICA ENVOY PACK COURIER EXPRESS, SRL</t>
  </si>
  <si>
    <t>432-1</t>
  </si>
  <si>
    <t>2.6.5.6.01</t>
  </si>
  <si>
    <t>ALL OFFICE SOLUTIONS TS, SRL</t>
  </si>
  <si>
    <t>439-1</t>
  </si>
  <si>
    <t>443-1</t>
  </si>
  <si>
    <t>ECO FUMIGADORA EGA, SRL</t>
  </si>
  <si>
    <t>EDITORA HOY,SAS</t>
  </si>
  <si>
    <t>448-1</t>
  </si>
  <si>
    <t>FL BETANCES &amp; ASOCIADOS, SRL</t>
  </si>
  <si>
    <t>450-1</t>
  </si>
  <si>
    <t>2.3.2.3.01</t>
  </si>
  <si>
    <t>Total Gastos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</si>
  <si>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</si>
  <si>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</si>
  <si>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</si>
  <si>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</si>
  <si>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</si>
  <si>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</si>
  <si>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</si>
  <si>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</si>
  <si>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</si>
  <si>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</si>
  <si>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</si>
  <si>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</si>
  <si>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</si>
  <si>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</si>
  <si>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</si>
  <si>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</si>
  <si>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</si>
  <si>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</si>
  <si>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MONTO NETO</t>
  </si>
  <si>
    <t>Fuente: SIGEF</t>
  </si>
  <si>
    <t>Fecha de registro: hasta el 30 de junio 2022.</t>
  </si>
  <si>
    <t>Fecha de imputación: hasta el 30 de junio 2022.</t>
  </si>
  <si>
    <t xml:space="preserve">                                    Elaborado Por:</t>
  </si>
  <si>
    <t xml:space="preserve">           Revisado Por:</t>
  </si>
  <si>
    <t xml:space="preserve">                              Brenda Y. Matos De Ogando</t>
  </si>
  <si>
    <t>María Lajara Herrera De Ruiz</t>
  </si>
  <si>
    <t xml:space="preserve">                                 Enc. de Contabilidad </t>
  </si>
  <si>
    <t xml:space="preserve">Enc. Administrativa Financiera </t>
  </si>
  <si>
    <t>446-1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</si>
</sst>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 val="double"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u val="double"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43" fontId="3" fillId="0" borderId="0" xfId="1" applyFont="1"/>
    <xf numFmtId="0" fontId="3" fillId="0" borderId="0" xfId="0" applyFont="1"/>
    <xf numFmtId="0" fontId="2" fillId="0" borderId="0" xfId="0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4" fillId="2" borderId="0" xfId="1" applyFont="1" applyFill="1" applyBorder="1" applyAlignment="1"/>
    <xf numFmtId="0" fontId="5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3" fontId="6" fillId="0" borderId="0" xfId="1" applyFont="1"/>
    <xf numFmtId="0" fontId="6" fillId="0" borderId="0" xfId="0" applyFont="1"/>
    <xf numFmtId="0" fontId="7" fillId="3" borderId="4" xfId="0" applyFont="1" applyFill="1" applyBorder="1" applyAlignment="1">
      <alignment horizontal="center" vertical="center" wrapText="1"/>
    </xf>
    <xf numFmtId="43" fontId="7" fillId="3" borderId="3" xfId="0" applyNumberFormat="1" applyFont="1" applyFill="1" applyBorder="1" applyAlignment="1">
      <alignment horizontal="center" vertical="center" wrapText="1"/>
    </xf>
    <xf numFmtId="43" fontId="6" fillId="0" borderId="0" xfId="0" applyNumberFormat="1" applyFont="1"/>
    <xf numFmtId="0" fontId="2" fillId="0" borderId="0" xfId="0" applyFont="1" applyFill="1" applyAlignment="1">
      <alignment vertical="center"/>
    </xf>
    <xf numFmtId="14" fontId="2" fillId="0" borderId="5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vertical="center"/>
    </xf>
    <xf numFmtId="0" fontId="5" fillId="0" borderId="0" xfId="0" applyFont="1" applyFill="1"/>
    <xf numFmtId="43" fontId="5" fillId="0" borderId="0" xfId="1" applyFont="1" applyFill="1"/>
    <xf numFmtId="4" fontId="8" fillId="4" borderId="3" xfId="0" applyNumberFormat="1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vertical="center" wrapText="1"/>
    </xf>
    <xf numFmtId="43" fontId="4" fillId="4" borderId="3" xfId="1" applyFont="1" applyFill="1" applyBorder="1" applyAlignment="1">
      <alignment vertical="center" wrapText="1"/>
    </xf>
    <xf numFmtId="43" fontId="5" fillId="0" borderId="0" xfId="1" applyFont="1"/>
    <xf numFmtId="0" fontId="4" fillId="0" borderId="7" xfId="0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right" wrapText="1"/>
    </xf>
    <xf numFmtId="43" fontId="5" fillId="0" borderId="8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2"/>
    </xf>
    <xf numFmtId="4" fontId="10" fillId="0" borderId="5" xfId="0" applyNumberFormat="1" applyFont="1" applyFill="1" applyBorder="1" applyAlignment="1">
      <alignment horizontal="right" wrapText="1"/>
    </xf>
    <xf numFmtId="1" fontId="5" fillId="4" borderId="5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wrapText="1"/>
    </xf>
    <xf numFmtId="39" fontId="4" fillId="5" borderId="10" xfId="1" applyNumberFormat="1" applyFont="1" applyFill="1" applyBorder="1" applyAlignment="1">
      <alignment horizontal="right" vertical="center" wrapText="1"/>
    </xf>
    <xf numFmtId="43" fontId="4" fillId="5" borderId="11" xfId="0" applyNumberFormat="1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vertical="center" wrapText="1"/>
    </xf>
    <xf numFmtId="43" fontId="4" fillId="3" borderId="3" xfId="1" applyFont="1" applyFill="1" applyBorder="1" applyAlignment="1">
      <alignment vertical="center" wrapText="1"/>
    </xf>
    <xf numFmtId="0" fontId="11" fillId="0" borderId="0" xfId="0" applyFont="1" applyBorder="1"/>
    <xf numFmtId="4" fontId="12" fillId="2" borderId="0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vertical="center" wrapText="1"/>
    </xf>
    <xf numFmtId="43" fontId="14" fillId="2" borderId="0" xfId="1" applyFont="1" applyFill="1" applyBorder="1" applyAlignment="1">
      <alignment vertical="center" wrapText="1"/>
    </xf>
    <xf numFmtId="4" fontId="14" fillId="2" borderId="0" xfId="0" applyNumberFormat="1" applyFont="1" applyFill="1" applyBorder="1" applyAlignment="1">
      <alignment vertical="center" wrapText="1"/>
    </xf>
    <xf numFmtId="4" fontId="15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43" fontId="2" fillId="0" borderId="0" xfId="0" applyNumberFormat="1" applyFont="1"/>
    <xf numFmtId="0" fontId="5" fillId="2" borderId="0" xfId="0" applyFont="1" applyFill="1"/>
    <xf numFmtId="0" fontId="4" fillId="2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1379220</xdr:colOff>
      <xdr:row>0</xdr:row>
      <xdr:rowOff>0</xdr:rowOff>
    </xdr:from>
    <xdr:to>
      <xdr:col>4</xdr:col>
      <xdr:colOff>3406992</xdr:colOff>
      <xdr:row>2</xdr:row>
      <xdr:rowOff>31751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538894A-239C-477F-AC23-D2A14948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887" y="0"/>
          <a:ext cx="2027772" cy="43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Junio%202022/Ingresos-Egresos%2006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2022"/>
      <sheetName val="ENE.2022 OAI"/>
      <sheetName val="FEB-2022"/>
      <sheetName val="FEB.2022 OAI"/>
      <sheetName val="MARZ.2022"/>
      <sheetName val="MARZ.2022 OAI"/>
      <sheetName val="ABRIL.2022 OAI"/>
      <sheetName val="MAYO.2022 OAI"/>
      <sheetName val="JUNIO.2022 OAI"/>
    </sheetNames>
    <sheetDataSet>
      <sheetData sheetId="0"/>
      <sheetData sheetId="1"/>
      <sheetData sheetId="2"/>
      <sheetData sheetId="3"/>
      <sheetData sheetId="4">
        <row r="10">
          <cell r="C10" t="str">
            <v>TRANSFERENCIA BANCARIA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C0A8-46A5-495A-8667-1AF9EDAAFADF}">
  <sheetPr>
    <pageSetUpPr fitToPage="1"/>
  </sheetPr>
  <dimension ref="A1:J76"/>
  <sheetViews>
    <sheetView tabSelected="1" topLeftCell="A36" zoomScale="90" zoomScaleNormal="90" workbookViewId="0">
      <selection activeCell="D51" sqref="D51"/>
    </sheetView>
  </sheetViews>
  <sheetFormatPr baseColWidth="10" defaultColWidth="70" defaultRowHeight="15.75" x14ac:dyDescent="0.25"/>
  <cols>
    <col min="1" max="1" width="5.140625" style="15" customWidth="1"/>
    <col min="2" max="2" width="20" style="15" customWidth="1"/>
    <col min="3" max="4" width="20.42578125" style="15" customWidth="1"/>
    <col min="5" max="5" width="69.140625" style="3" customWidth="1"/>
    <col min="6" max="6" width="20.42578125" style="15" customWidth="1"/>
    <col min="7" max="7" width="20.140625" style="15" customWidth="1"/>
    <col min="8" max="8" width="21.7109375" style="3" customWidth="1"/>
    <col min="9" max="9" width="24.85546875" style="14" customWidth="1"/>
    <col min="10" max="16384" width="70" style="15"/>
  </cols>
  <sheetData>
    <row r="1" spans="1:10" s="3" customFormat="1" x14ac:dyDescent="0.25">
      <c r="A1" s="1"/>
      <c r="B1" s="57"/>
      <c r="C1" s="57"/>
      <c r="D1" s="57"/>
      <c r="E1" s="57"/>
      <c r="F1" s="57"/>
      <c r="G1" s="57"/>
      <c r="H1" s="57"/>
      <c r="I1" s="2"/>
    </row>
    <row r="2" spans="1:10" s="3" customFormat="1" x14ac:dyDescent="0.25">
      <c r="A2" s="1"/>
      <c r="B2" s="57"/>
      <c r="C2" s="57"/>
      <c r="D2" s="57"/>
      <c r="E2" s="57"/>
      <c r="F2" s="57"/>
      <c r="G2" s="57"/>
      <c r="H2" s="57"/>
      <c r="I2" s="2"/>
    </row>
    <row r="3" spans="1:10" s="3" customFormat="1" x14ac:dyDescent="0.25">
      <c r="A3" s="1"/>
      <c r="B3" s="56"/>
      <c r="C3" s="4"/>
      <c r="D3" s="4"/>
      <c r="E3" s="56"/>
      <c r="F3" s="4"/>
      <c r="G3" s="4"/>
      <c r="H3" s="56"/>
      <c r="I3" s="2"/>
    </row>
    <row r="4" spans="1:10" s="6" customFormat="1" x14ac:dyDescent="0.25">
      <c r="A4" s="4"/>
      <c r="B4" s="60" t="s">
        <v>0</v>
      </c>
      <c r="C4" s="60"/>
      <c r="D4" s="60"/>
      <c r="E4" s="60"/>
      <c r="F4" s="60"/>
      <c r="G4" s="60"/>
      <c r="H4" s="60"/>
      <c r="I4" s="5"/>
    </row>
    <row r="5" spans="1:10" s="6" customFormat="1" x14ac:dyDescent="0.25">
      <c r="A5" s="4"/>
      <c r="B5" s="60" t="s">
        <v>1</v>
      </c>
      <c r="C5" s="60"/>
      <c r="D5" s="60"/>
      <c r="E5" s="60"/>
      <c r="F5" s="60"/>
      <c r="G5" s="60"/>
      <c r="H5" s="60"/>
      <c r="I5" s="5"/>
    </row>
    <row r="6" spans="1:10" s="6" customFormat="1" x14ac:dyDescent="0.25">
      <c r="A6" s="4"/>
      <c r="B6" s="60" t="s">
        <v>2</v>
      </c>
      <c r="C6" s="60"/>
      <c r="D6" s="60"/>
      <c r="E6" s="60"/>
      <c r="F6" s="60"/>
      <c r="G6" s="60"/>
      <c r="H6" s="60"/>
      <c r="I6" s="5"/>
    </row>
    <row r="7" spans="1:10" s="9" customFormat="1" x14ac:dyDescent="0.25">
      <c r="A7" s="7"/>
      <c r="B7" s="61" t="s">
        <v>3</v>
      </c>
      <c r="C7" s="61"/>
      <c r="D7" s="61"/>
      <c r="E7" s="61"/>
      <c r="F7" s="61"/>
      <c r="G7" s="61"/>
      <c r="H7" s="61"/>
      <c r="I7" s="8"/>
    </row>
    <row r="8" spans="1:10" s="9" customFormat="1" x14ac:dyDescent="0.25">
      <c r="A8" s="7"/>
      <c r="B8" s="62" t="s">
        <v>4</v>
      </c>
      <c r="C8" s="62"/>
      <c r="D8" s="62"/>
      <c r="E8" s="62"/>
      <c r="F8" s="62"/>
      <c r="G8" s="62"/>
      <c r="H8" s="62"/>
      <c r="I8" s="10"/>
    </row>
    <row r="9" spans="1:10" x14ac:dyDescent="0.25">
      <c r="A9" s="11"/>
      <c r="B9" s="58" t="s">
        <v>5</v>
      </c>
      <c r="C9" s="58" t="s">
        <v>6</v>
      </c>
      <c r="D9" s="58" t="s">
        <v>7</v>
      </c>
      <c r="E9" s="12" t="s">
        <v>8</v>
      </c>
      <c r="F9" s="58" t="s">
        <v>9</v>
      </c>
      <c r="G9" s="58" t="s">
        <v>10</v>
      </c>
      <c r="H9" s="13" t="s">
        <v>11</v>
      </c>
    </row>
    <row r="10" spans="1:10" x14ac:dyDescent="0.25">
      <c r="A10" s="11"/>
      <c r="B10" s="59"/>
      <c r="C10" s="59"/>
      <c r="D10" s="59"/>
      <c r="E10" s="16" t="s">
        <v>12</v>
      </c>
      <c r="F10" s="59"/>
      <c r="G10" s="59"/>
      <c r="H10" s="17">
        <v>212753217.84999999</v>
      </c>
      <c r="J10" s="18"/>
    </row>
    <row r="11" spans="1:10" s="19" customFormat="1" ht="18" customHeight="1" x14ac:dyDescent="0.25">
      <c r="B11" s="20">
        <v>44740</v>
      </c>
      <c r="C11" s="21" t="s">
        <v>13</v>
      </c>
      <c r="D11" s="21" t="s">
        <v>14</v>
      </c>
      <c r="E11" s="22" t="str">
        <f>+[1]MARZ.2022!C10</f>
        <v>TRANSFERENCIA BANCARIA</v>
      </c>
      <c r="F11" s="23">
        <v>1256176.1299999999</v>
      </c>
      <c r="G11" s="23"/>
      <c r="H11" s="23">
        <f>+H10+F11+G11</f>
        <v>214009393.97999999</v>
      </c>
      <c r="I11" s="24"/>
    </row>
    <row r="12" spans="1:10" s="19" customFormat="1" ht="18" customHeight="1" x14ac:dyDescent="0.25">
      <c r="B12" s="20" t="s">
        <v>15</v>
      </c>
      <c r="C12" s="21" t="s">
        <v>16</v>
      </c>
      <c r="D12" s="21" t="s">
        <v>14</v>
      </c>
      <c r="E12" s="22" t="s">
        <v>17</v>
      </c>
      <c r="F12" s="23">
        <v>4376939.87</v>
      </c>
      <c r="G12" s="23"/>
      <c r="H12" s="23">
        <f>+H11+F12+G12</f>
        <v>218386333.84999999</v>
      </c>
      <c r="I12" s="24"/>
    </row>
    <row r="13" spans="1:10" s="25" customFormat="1" ht="18" customHeight="1" x14ac:dyDescent="0.25">
      <c r="B13" s="20">
        <v>44713</v>
      </c>
      <c r="C13" s="21" t="s">
        <v>18</v>
      </c>
      <c r="D13" s="21" t="s">
        <v>19</v>
      </c>
      <c r="E13" s="22" t="s">
        <v>20</v>
      </c>
      <c r="F13" s="23"/>
      <c r="G13" s="23">
        <v>-46899.05</v>
      </c>
      <c r="H13" s="23">
        <f t="shared" ref="H13:H56" si="0">+H12+F13+G13</f>
        <v>218339434.79999998</v>
      </c>
      <c r="I13" s="26"/>
    </row>
    <row r="14" spans="1:10" s="25" customFormat="1" ht="18" customHeight="1" x14ac:dyDescent="0.25">
      <c r="B14" s="20">
        <v>44714</v>
      </c>
      <c r="C14" s="21" t="s">
        <v>21</v>
      </c>
      <c r="D14" s="21" t="s">
        <v>22</v>
      </c>
      <c r="E14" s="22" t="s">
        <v>23</v>
      </c>
      <c r="F14" s="23"/>
      <c r="G14" s="23">
        <v>-5328.21</v>
      </c>
      <c r="H14" s="23">
        <f t="shared" si="0"/>
        <v>218334106.58999997</v>
      </c>
      <c r="I14" s="26"/>
    </row>
    <row r="15" spans="1:10" s="25" customFormat="1" ht="18" customHeight="1" x14ac:dyDescent="0.25">
      <c r="B15" s="20">
        <v>44714</v>
      </c>
      <c r="C15" s="21" t="s">
        <v>24</v>
      </c>
      <c r="D15" s="21" t="s">
        <v>25</v>
      </c>
      <c r="E15" s="22" t="s">
        <v>26</v>
      </c>
      <c r="F15" s="23"/>
      <c r="G15" s="23">
        <v>-180721.47</v>
      </c>
      <c r="H15" s="23">
        <f t="shared" si="0"/>
        <v>218153385.11999997</v>
      </c>
      <c r="I15" s="26"/>
    </row>
    <row r="16" spans="1:10" s="25" customFormat="1" ht="18" customHeight="1" x14ac:dyDescent="0.25">
      <c r="B16" s="20">
        <v>44714</v>
      </c>
      <c r="C16" s="21" t="s">
        <v>27</v>
      </c>
      <c r="D16" s="21" t="s">
        <v>28</v>
      </c>
      <c r="E16" s="22" t="s">
        <v>29</v>
      </c>
      <c r="F16" s="23"/>
      <c r="G16" s="23">
        <v>-32597.5</v>
      </c>
      <c r="H16" s="23">
        <f t="shared" si="0"/>
        <v>218120787.61999997</v>
      </c>
      <c r="I16" s="26"/>
    </row>
    <row r="17" spans="2:9" s="25" customFormat="1" ht="18" customHeight="1" x14ac:dyDescent="0.25">
      <c r="B17" s="20">
        <v>44714</v>
      </c>
      <c r="C17" s="21" t="s">
        <v>30</v>
      </c>
      <c r="D17" s="21" t="s">
        <v>31</v>
      </c>
      <c r="E17" s="22" t="s">
        <v>32</v>
      </c>
      <c r="F17" s="23"/>
      <c r="G17" s="23">
        <v>-2500</v>
      </c>
      <c r="H17" s="23">
        <f t="shared" si="0"/>
        <v>218118287.61999997</v>
      </c>
      <c r="I17" s="26"/>
    </row>
    <row r="18" spans="2:9" s="25" customFormat="1" ht="18" customHeight="1" x14ac:dyDescent="0.25">
      <c r="B18" s="20">
        <v>44720</v>
      </c>
      <c r="C18" s="21" t="s">
        <v>33</v>
      </c>
      <c r="D18" s="21" t="s">
        <v>34</v>
      </c>
      <c r="E18" s="22" t="s">
        <v>35</v>
      </c>
      <c r="F18" s="23"/>
      <c r="G18" s="23">
        <v>-96684.800000000003</v>
      </c>
      <c r="H18" s="23">
        <f t="shared" si="0"/>
        <v>218021602.81999996</v>
      </c>
      <c r="I18" s="26"/>
    </row>
    <row r="19" spans="2:9" s="25" customFormat="1" ht="18" customHeight="1" x14ac:dyDescent="0.25">
      <c r="B19" s="20">
        <v>44720</v>
      </c>
      <c r="C19" s="21" t="s">
        <v>33</v>
      </c>
      <c r="D19" s="21" t="s">
        <v>34</v>
      </c>
      <c r="E19" s="22" t="s">
        <v>36</v>
      </c>
      <c r="F19" s="23"/>
      <c r="G19" s="23">
        <v>-10760.56</v>
      </c>
      <c r="H19" s="23">
        <f t="shared" si="0"/>
        <v>218010842.25999996</v>
      </c>
      <c r="I19" s="26"/>
    </row>
    <row r="20" spans="2:9" s="25" customFormat="1" ht="18" customHeight="1" x14ac:dyDescent="0.25">
      <c r="B20" s="20">
        <v>44720</v>
      </c>
      <c r="C20" s="21" t="s">
        <v>37</v>
      </c>
      <c r="D20" s="21" t="s">
        <v>38</v>
      </c>
      <c r="E20" s="22" t="s">
        <v>39</v>
      </c>
      <c r="F20" s="23"/>
      <c r="G20" s="23">
        <v>-33482.5</v>
      </c>
      <c r="H20" s="23">
        <f t="shared" si="0"/>
        <v>217977359.75999996</v>
      </c>
      <c r="I20" s="26"/>
    </row>
    <row r="21" spans="2:9" s="25" customFormat="1" ht="18" customHeight="1" x14ac:dyDescent="0.25">
      <c r="B21" s="20">
        <v>44720</v>
      </c>
      <c r="C21" s="21" t="s">
        <v>40</v>
      </c>
      <c r="D21" s="21" t="s">
        <v>41</v>
      </c>
      <c r="E21" s="22" t="s">
        <v>42</v>
      </c>
      <c r="F21" s="23"/>
      <c r="G21" s="23">
        <v>-42101.89</v>
      </c>
      <c r="H21" s="23">
        <f t="shared" si="0"/>
        <v>217935257.86999997</v>
      </c>
      <c r="I21" s="26"/>
    </row>
    <row r="22" spans="2:9" s="25" customFormat="1" ht="18" customHeight="1" x14ac:dyDescent="0.25">
      <c r="B22" s="20">
        <v>44725</v>
      </c>
      <c r="C22" s="21" t="s">
        <v>43</v>
      </c>
      <c r="D22" s="21" t="s">
        <v>22</v>
      </c>
      <c r="E22" s="22" t="s">
        <v>20</v>
      </c>
      <c r="F22" s="23"/>
      <c r="G22" s="23">
        <v>-16893.5</v>
      </c>
      <c r="H22" s="23">
        <f t="shared" si="0"/>
        <v>217918364.36999997</v>
      </c>
      <c r="I22" s="26"/>
    </row>
    <row r="23" spans="2:9" s="25" customFormat="1" ht="18" customHeight="1" x14ac:dyDescent="0.25">
      <c r="B23" s="20">
        <v>44726</v>
      </c>
      <c r="C23" s="21" t="s">
        <v>44</v>
      </c>
      <c r="D23" s="21" t="s">
        <v>45</v>
      </c>
      <c r="E23" s="22" t="s">
        <v>46</v>
      </c>
      <c r="F23" s="23"/>
      <c r="G23" s="23">
        <v>-5350</v>
      </c>
      <c r="H23" s="23">
        <f t="shared" si="0"/>
        <v>217913014.36999997</v>
      </c>
      <c r="I23" s="26"/>
    </row>
    <row r="24" spans="2:9" s="25" customFormat="1" ht="18" customHeight="1" x14ac:dyDescent="0.25">
      <c r="B24" s="20">
        <v>44726</v>
      </c>
      <c r="C24" s="21" t="s">
        <v>47</v>
      </c>
      <c r="D24" s="21" t="s">
        <v>48</v>
      </c>
      <c r="E24" s="22" t="s">
        <v>46</v>
      </c>
      <c r="F24" s="23"/>
      <c r="G24" s="23">
        <v>-1345000</v>
      </c>
      <c r="H24" s="23">
        <f t="shared" si="0"/>
        <v>216568014.36999997</v>
      </c>
      <c r="I24" s="26"/>
    </row>
    <row r="25" spans="2:9" s="25" customFormat="1" ht="18" customHeight="1" x14ac:dyDescent="0.25">
      <c r="B25" s="20">
        <v>44726</v>
      </c>
      <c r="C25" s="21" t="s">
        <v>47</v>
      </c>
      <c r="D25" s="21" t="s">
        <v>49</v>
      </c>
      <c r="E25" s="22" t="s">
        <v>46</v>
      </c>
      <c r="F25" s="23"/>
      <c r="G25" s="23">
        <v>-89520.11</v>
      </c>
      <c r="H25" s="23">
        <f t="shared" si="0"/>
        <v>216478494.25999996</v>
      </c>
      <c r="I25" s="26"/>
    </row>
    <row r="26" spans="2:9" s="25" customFormat="1" ht="18" customHeight="1" x14ac:dyDescent="0.25">
      <c r="B26" s="20">
        <v>44726</v>
      </c>
      <c r="C26" s="21" t="s">
        <v>47</v>
      </c>
      <c r="D26" s="21" t="s">
        <v>50</v>
      </c>
      <c r="E26" s="22" t="s">
        <v>46</v>
      </c>
      <c r="F26" s="23"/>
      <c r="G26" s="23">
        <v>-95495</v>
      </c>
      <c r="H26" s="23">
        <f t="shared" si="0"/>
        <v>216382999.25999996</v>
      </c>
      <c r="I26" s="26"/>
    </row>
    <row r="27" spans="2:9" s="25" customFormat="1" ht="18" customHeight="1" x14ac:dyDescent="0.25">
      <c r="B27" s="20">
        <v>44726</v>
      </c>
      <c r="C27" s="21" t="s">
        <v>47</v>
      </c>
      <c r="D27" s="21" t="s">
        <v>51</v>
      </c>
      <c r="E27" s="22" t="s">
        <v>46</v>
      </c>
      <c r="F27" s="23"/>
      <c r="G27" s="23">
        <v>-10895.72</v>
      </c>
      <c r="H27" s="23">
        <f t="shared" si="0"/>
        <v>216372103.53999996</v>
      </c>
      <c r="I27" s="26"/>
    </row>
    <row r="28" spans="2:9" s="25" customFormat="1" ht="18" customHeight="1" x14ac:dyDescent="0.25">
      <c r="B28" s="20">
        <v>44726</v>
      </c>
      <c r="C28" s="21" t="s">
        <v>47</v>
      </c>
      <c r="D28" s="21" t="s">
        <v>48</v>
      </c>
      <c r="E28" s="22" t="s">
        <v>46</v>
      </c>
      <c r="F28" s="23"/>
      <c r="G28" s="23">
        <v>-1184000</v>
      </c>
      <c r="H28" s="23">
        <f t="shared" si="0"/>
        <v>215188103.53999996</v>
      </c>
      <c r="I28" s="26"/>
    </row>
    <row r="29" spans="2:9" s="25" customFormat="1" ht="18" customHeight="1" x14ac:dyDescent="0.25">
      <c r="B29" s="20">
        <v>44726</v>
      </c>
      <c r="C29" s="21" t="s">
        <v>47</v>
      </c>
      <c r="D29" s="21" t="s">
        <v>49</v>
      </c>
      <c r="E29" s="22" t="s">
        <v>46</v>
      </c>
      <c r="F29" s="23"/>
      <c r="G29" s="23">
        <v>-83777.210000000006</v>
      </c>
      <c r="H29" s="23">
        <f t="shared" si="0"/>
        <v>215104326.32999995</v>
      </c>
      <c r="I29" s="26"/>
    </row>
    <row r="30" spans="2:9" s="25" customFormat="1" ht="18" customHeight="1" x14ac:dyDescent="0.25">
      <c r="B30" s="20">
        <v>44726</v>
      </c>
      <c r="C30" s="21" t="s">
        <v>47</v>
      </c>
      <c r="D30" s="21" t="s">
        <v>50</v>
      </c>
      <c r="E30" s="22" t="s">
        <v>46</v>
      </c>
      <c r="F30" s="23"/>
      <c r="G30" s="23">
        <v>-84064</v>
      </c>
      <c r="H30" s="23">
        <f t="shared" si="0"/>
        <v>215020262.32999995</v>
      </c>
      <c r="I30" s="26"/>
    </row>
    <row r="31" spans="2:9" s="25" customFormat="1" ht="18" customHeight="1" x14ac:dyDescent="0.25">
      <c r="B31" s="20">
        <v>44726</v>
      </c>
      <c r="C31" s="21" t="s">
        <v>47</v>
      </c>
      <c r="D31" s="21" t="s">
        <v>51</v>
      </c>
      <c r="E31" s="22" t="s">
        <v>46</v>
      </c>
      <c r="F31" s="23"/>
      <c r="G31" s="23">
        <v>-9812.98</v>
      </c>
      <c r="H31" s="23">
        <f t="shared" si="0"/>
        <v>215010449.34999996</v>
      </c>
      <c r="I31" s="26"/>
    </row>
    <row r="32" spans="2:9" s="25" customFormat="1" ht="18" customHeight="1" x14ac:dyDescent="0.25">
      <c r="B32" s="20">
        <v>44726</v>
      </c>
      <c r="C32" s="21" t="s">
        <v>52</v>
      </c>
      <c r="D32" s="21" t="s">
        <v>53</v>
      </c>
      <c r="E32" s="22" t="s">
        <v>46</v>
      </c>
      <c r="F32" s="23"/>
      <c r="G32" s="23">
        <v>-857000</v>
      </c>
      <c r="H32" s="23">
        <f t="shared" si="0"/>
        <v>214153449.34999996</v>
      </c>
      <c r="I32" s="26"/>
    </row>
    <row r="33" spans="2:9" s="25" customFormat="1" ht="18" customHeight="1" x14ac:dyDescent="0.25">
      <c r="B33" s="20">
        <v>44726</v>
      </c>
      <c r="C33" s="21" t="s">
        <v>52</v>
      </c>
      <c r="D33" s="21" t="s">
        <v>49</v>
      </c>
      <c r="E33" s="22" t="s">
        <v>46</v>
      </c>
      <c r="F33" s="23"/>
      <c r="G33" s="23">
        <v>-60761.3</v>
      </c>
      <c r="H33" s="23">
        <f t="shared" si="0"/>
        <v>214092688.04999995</v>
      </c>
      <c r="I33" s="26"/>
    </row>
    <row r="34" spans="2:9" s="25" customFormat="1" ht="18" customHeight="1" x14ac:dyDescent="0.25">
      <c r="B34" s="20">
        <v>44726</v>
      </c>
      <c r="C34" s="21" t="s">
        <v>52</v>
      </c>
      <c r="D34" s="21" t="s">
        <v>50</v>
      </c>
      <c r="E34" s="22" t="s">
        <v>46</v>
      </c>
      <c r="F34" s="23"/>
      <c r="G34" s="23">
        <v>-60847</v>
      </c>
      <c r="H34" s="23">
        <f t="shared" si="0"/>
        <v>214031841.04999995</v>
      </c>
      <c r="I34" s="26"/>
    </row>
    <row r="35" spans="2:9" s="25" customFormat="1" ht="18" customHeight="1" x14ac:dyDescent="0.25">
      <c r="B35" s="20">
        <v>44726</v>
      </c>
      <c r="C35" s="21" t="s">
        <v>52</v>
      </c>
      <c r="D35" s="21" t="s">
        <v>51</v>
      </c>
      <c r="E35" s="22" t="s">
        <v>46</v>
      </c>
      <c r="F35" s="23"/>
      <c r="G35" s="23">
        <v>-5707.48</v>
      </c>
      <c r="H35" s="23">
        <f t="shared" si="0"/>
        <v>214026133.56999996</v>
      </c>
      <c r="I35" s="26"/>
    </row>
    <row r="36" spans="2:9" s="25" customFormat="1" ht="18" customHeight="1" x14ac:dyDescent="0.25">
      <c r="B36" s="20">
        <v>44726</v>
      </c>
      <c r="C36" s="21" t="s">
        <v>52</v>
      </c>
      <c r="D36" s="21" t="s">
        <v>53</v>
      </c>
      <c r="E36" s="22" t="s">
        <v>46</v>
      </c>
      <c r="F36" s="23"/>
      <c r="G36" s="23">
        <v>-156000</v>
      </c>
      <c r="H36" s="23">
        <f t="shared" si="0"/>
        <v>213870133.56999996</v>
      </c>
      <c r="I36" s="26"/>
    </row>
    <row r="37" spans="2:9" s="25" customFormat="1" ht="18" customHeight="1" x14ac:dyDescent="0.25">
      <c r="B37" s="20">
        <v>44726</v>
      </c>
      <c r="C37" s="21" t="s">
        <v>52</v>
      </c>
      <c r="D37" s="21" t="s">
        <v>49</v>
      </c>
      <c r="E37" s="22" t="s">
        <v>46</v>
      </c>
      <c r="F37" s="23"/>
      <c r="G37" s="23">
        <v>-11060.4</v>
      </c>
      <c r="H37" s="23">
        <f>+H36+F37+G37</f>
        <v>213859073.16999996</v>
      </c>
      <c r="I37" s="26"/>
    </row>
    <row r="38" spans="2:9" s="25" customFormat="1" ht="18" customHeight="1" x14ac:dyDescent="0.25">
      <c r="B38" s="20">
        <v>44726</v>
      </c>
      <c r="C38" s="21" t="s">
        <v>52</v>
      </c>
      <c r="D38" s="21" t="s">
        <v>50</v>
      </c>
      <c r="E38" s="22" t="s">
        <v>46</v>
      </c>
      <c r="F38" s="23"/>
      <c r="G38" s="23">
        <v>-11076</v>
      </c>
      <c r="H38" s="23">
        <f t="shared" si="0"/>
        <v>213847997.16999996</v>
      </c>
      <c r="I38" s="26"/>
    </row>
    <row r="39" spans="2:9" s="25" customFormat="1" ht="18" customHeight="1" x14ac:dyDescent="0.25">
      <c r="B39" s="20">
        <v>44726</v>
      </c>
      <c r="C39" s="21" t="s">
        <v>52</v>
      </c>
      <c r="D39" s="21" t="s">
        <v>51</v>
      </c>
      <c r="E39" s="22" t="s">
        <v>46</v>
      </c>
      <c r="F39" s="23"/>
      <c r="G39" s="23">
        <v>-1496.16</v>
      </c>
      <c r="H39" s="23">
        <f t="shared" si="0"/>
        <v>213846501.00999996</v>
      </c>
      <c r="I39" s="26"/>
    </row>
    <row r="40" spans="2:9" s="25" customFormat="1" ht="18" customHeight="1" x14ac:dyDescent="0.25">
      <c r="B40" s="20">
        <v>44726</v>
      </c>
      <c r="C40" s="21" t="s">
        <v>54</v>
      </c>
      <c r="D40" s="21" t="s">
        <v>55</v>
      </c>
      <c r="E40" s="22" t="s">
        <v>46</v>
      </c>
      <c r="F40" s="23"/>
      <c r="G40" s="23">
        <v>-172000</v>
      </c>
      <c r="H40" s="23">
        <f t="shared" si="0"/>
        <v>213674501.00999996</v>
      </c>
      <c r="I40" s="26"/>
    </row>
    <row r="41" spans="2:9" s="25" customFormat="1" ht="18" customHeight="1" x14ac:dyDescent="0.25">
      <c r="B41" s="20">
        <v>44726</v>
      </c>
      <c r="C41" s="21" t="s">
        <v>54</v>
      </c>
      <c r="D41" s="21" t="s">
        <v>49</v>
      </c>
      <c r="E41" s="22" t="s">
        <v>46</v>
      </c>
      <c r="F41" s="23"/>
      <c r="G41" s="23">
        <v>-12194.8</v>
      </c>
      <c r="H41" s="23">
        <f t="shared" si="0"/>
        <v>213662306.20999995</v>
      </c>
      <c r="I41" s="26"/>
    </row>
    <row r="42" spans="2:9" s="25" customFormat="1" ht="18" customHeight="1" x14ac:dyDescent="0.25">
      <c r="B42" s="20">
        <v>44726</v>
      </c>
      <c r="C42" s="21" t="s">
        <v>54</v>
      </c>
      <c r="D42" s="21" t="s">
        <v>50</v>
      </c>
      <c r="E42" s="22" t="s">
        <v>46</v>
      </c>
      <c r="F42" s="23"/>
      <c r="G42" s="23">
        <v>-12212</v>
      </c>
      <c r="H42" s="23">
        <f t="shared" si="0"/>
        <v>213650094.20999995</v>
      </c>
      <c r="I42" s="26"/>
    </row>
    <row r="43" spans="2:9" s="25" customFormat="1" ht="18" customHeight="1" x14ac:dyDescent="0.25">
      <c r="B43" s="20">
        <v>44726</v>
      </c>
      <c r="C43" s="21" t="s">
        <v>54</v>
      </c>
      <c r="D43" s="21" t="s">
        <v>51</v>
      </c>
      <c r="E43" s="22" t="s">
        <v>46</v>
      </c>
      <c r="F43" s="23"/>
      <c r="G43" s="23">
        <v>-1978</v>
      </c>
      <c r="H43" s="23">
        <f t="shared" si="0"/>
        <v>213648116.20999995</v>
      </c>
      <c r="I43" s="26"/>
    </row>
    <row r="44" spans="2:9" s="25" customFormat="1" ht="18" customHeight="1" x14ac:dyDescent="0.25">
      <c r="B44" s="20">
        <v>44726</v>
      </c>
      <c r="C44" s="21" t="s">
        <v>56</v>
      </c>
      <c r="D44" s="21" t="s">
        <v>57</v>
      </c>
      <c r="E44" s="22" t="s">
        <v>46</v>
      </c>
      <c r="F44" s="23"/>
      <c r="G44" s="23">
        <v>-22000</v>
      </c>
      <c r="H44" s="23">
        <f t="shared" si="0"/>
        <v>213626116.20999995</v>
      </c>
      <c r="I44" s="26"/>
    </row>
    <row r="45" spans="2:9" s="25" customFormat="1" ht="18" customHeight="1" x14ac:dyDescent="0.25">
      <c r="B45" s="20">
        <v>44726</v>
      </c>
      <c r="C45" s="21" t="s">
        <v>58</v>
      </c>
      <c r="D45" s="21" t="s">
        <v>59</v>
      </c>
      <c r="E45" s="22" t="s">
        <v>60</v>
      </c>
      <c r="F45" s="23"/>
      <c r="G45" s="23">
        <v>-17110</v>
      </c>
      <c r="H45" s="23">
        <f t="shared" si="0"/>
        <v>213609006.20999995</v>
      </c>
      <c r="I45" s="26"/>
    </row>
    <row r="46" spans="2:9" s="25" customFormat="1" ht="18" customHeight="1" x14ac:dyDescent="0.25">
      <c r="B46" s="20">
        <v>44732</v>
      </c>
      <c r="C46" s="21" t="s">
        <v>61</v>
      </c>
      <c r="D46" s="21" t="s">
        <v>19</v>
      </c>
      <c r="E46" s="22" t="s">
        <v>62</v>
      </c>
      <c r="F46" s="23"/>
      <c r="G46" s="23">
        <v>-9645.0400000000009</v>
      </c>
      <c r="H46" s="23">
        <f t="shared" si="0"/>
        <v>213599361.16999996</v>
      </c>
      <c r="I46" s="26"/>
    </row>
    <row r="47" spans="2:9" s="25" customFormat="1" ht="18" customHeight="1" x14ac:dyDescent="0.25">
      <c r="B47" s="20">
        <v>44734</v>
      </c>
      <c r="C47" s="21" t="s">
        <v>63</v>
      </c>
      <c r="D47" s="21" t="s">
        <v>64</v>
      </c>
      <c r="E47" s="22" t="s">
        <v>46</v>
      </c>
      <c r="F47" s="23"/>
      <c r="G47" s="23">
        <v>-79000</v>
      </c>
      <c r="H47" s="23">
        <f t="shared" si="0"/>
        <v>213520361.16999996</v>
      </c>
      <c r="I47" s="26"/>
    </row>
    <row r="48" spans="2:9" s="25" customFormat="1" ht="18" customHeight="1" x14ac:dyDescent="0.25">
      <c r="B48" s="20">
        <v>44734</v>
      </c>
      <c r="C48" s="21" t="s">
        <v>63</v>
      </c>
      <c r="D48" s="21" t="s">
        <v>49</v>
      </c>
      <c r="E48" s="22" t="s">
        <v>46</v>
      </c>
      <c r="F48" s="23"/>
      <c r="G48" s="23">
        <v>-5609</v>
      </c>
      <c r="H48" s="23">
        <f t="shared" si="0"/>
        <v>213514752.16999996</v>
      </c>
      <c r="I48" s="26"/>
    </row>
    <row r="49" spans="2:9" s="25" customFormat="1" ht="18" customHeight="1" x14ac:dyDescent="0.25">
      <c r="B49" s="20">
        <v>44734</v>
      </c>
      <c r="C49" s="21" t="s">
        <v>63</v>
      </c>
      <c r="D49" s="21" t="s">
        <v>50</v>
      </c>
      <c r="E49" s="22" t="s">
        <v>46</v>
      </c>
      <c r="F49" s="23"/>
      <c r="G49" s="23">
        <v>-5432.71</v>
      </c>
      <c r="H49" s="23">
        <f t="shared" si="0"/>
        <v>213509319.45999995</v>
      </c>
      <c r="I49" s="26"/>
    </row>
    <row r="50" spans="2:9" s="25" customFormat="1" ht="18" customHeight="1" x14ac:dyDescent="0.25">
      <c r="B50" s="20">
        <v>44734</v>
      </c>
      <c r="C50" s="21" t="s">
        <v>63</v>
      </c>
      <c r="D50" s="21" t="s">
        <v>51</v>
      </c>
      <c r="E50" s="22" t="s">
        <v>46</v>
      </c>
      <c r="F50" s="23"/>
      <c r="G50" s="23">
        <v>-0.01</v>
      </c>
      <c r="H50" s="23">
        <f t="shared" si="0"/>
        <v>213509319.44999996</v>
      </c>
      <c r="I50" s="26"/>
    </row>
    <row r="51" spans="2:9" s="25" customFormat="1" ht="18" customHeight="1" x14ac:dyDescent="0.25">
      <c r="B51" s="20">
        <v>44735</v>
      </c>
      <c r="C51" s="21" t="s">
        <v>65</v>
      </c>
      <c r="D51" s="21" t="s">
        <v>66</v>
      </c>
      <c r="E51" s="22" t="s">
        <v>67</v>
      </c>
      <c r="F51" s="23"/>
      <c r="G51" s="23">
        <v>-349044</v>
      </c>
      <c r="H51" s="23">
        <f t="shared" si="0"/>
        <v>213160275.44999996</v>
      </c>
      <c r="I51" s="26"/>
    </row>
    <row r="52" spans="2:9" s="25" customFormat="1" ht="18" customHeight="1" x14ac:dyDescent="0.25">
      <c r="B52" s="20">
        <v>44735</v>
      </c>
      <c r="C52" s="21" t="s">
        <v>68</v>
      </c>
      <c r="D52" s="21" t="s">
        <v>69</v>
      </c>
      <c r="E52" s="22" t="s">
        <v>70</v>
      </c>
      <c r="F52" s="23"/>
      <c r="G52" s="23">
        <v>-24000.02</v>
      </c>
      <c r="H52" s="23">
        <f t="shared" si="0"/>
        <v>213136275.42999995</v>
      </c>
      <c r="I52" s="26"/>
    </row>
    <row r="53" spans="2:9" s="25" customFormat="1" ht="18" customHeight="1" x14ac:dyDescent="0.25">
      <c r="B53" s="20">
        <v>44740</v>
      </c>
      <c r="C53" s="21" t="s">
        <v>71</v>
      </c>
      <c r="D53" s="21" t="s">
        <v>28</v>
      </c>
      <c r="E53" s="22" t="s">
        <v>29</v>
      </c>
      <c r="F53" s="23"/>
      <c r="G53" s="23">
        <v>-32597.5</v>
      </c>
      <c r="H53" s="23">
        <f t="shared" si="0"/>
        <v>213103677.92999995</v>
      </c>
      <c r="I53" s="26"/>
    </row>
    <row r="54" spans="2:9" s="25" customFormat="1" ht="18" customHeight="1" x14ac:dyDescent="0.25">
      <c r="B54" s="20">
        <v>44741</v>
      </c>
      <c r="C54" s="21" t="s">
        <v>108</v>
      </c>
      <c r="D54" s="21" t="s">
        <v>28</v>
      </c>
      <c r="E54" s="22" t="s">
        <v>73</v>
      </c>
      <c r="F54" s="23"/>
      <c r="G54" s="23">
        <v>-11210</v>
      </c>
      <c r="H54" s="23">
        <f t="shared" si="0"/>
        <v>213092467.92999995</v>
      </c>
      <c r="I54" s="26"/>
    </row>
    <row r="55" spans="2:9" s="25" customFormat="1" ht="18" customHeight="1" x14ac:dyDescent="0.25">
      <c r="B55" s="20">
        <v>44741</v>
      </c>
      <c r="C55" s="21" t="s">
        <v>72</v>
      </c>
      <c r="D55" s="21" t="s">
        <v>28</v>
      </c>
      <c r="E55" s="22" t="s">
        <v>74</v>
      </c>
      <c r="F55" s="23"/>
      <c r="G55" s="23">
        <v>-44604</v>
      </c>
      <c r="H55" s="23">
        <f t="shared" si="0"/>
        <v>213047863.92999995</v>
      </c>
      <c r="I55" s="26"/>
    </row>
    <row r="56" spans="2:9" s="25" customFormat="1" ht="18" customHeight="1" x14ac:dyDescent="0.25">
      <c r="B56" s="20">
        <v>44742</v>
      </c>
      <c r="C56" s="21" t="s">
        <v>75</v>
      </c>
      <c r="D56" s="21" t="s">
        <v>66</v>
      </c>
      <c r="E56" s="22" t="s">
        <v>76</v>
      </c>
      <c r="F56" s="23"/>
      <c r="G56" s="23">
        <v>-174624.73</v>
      </c>
      <c r="H56" s="23">
        <f t="shared" si="0"/>
        <v>212873239.19999996</v>
      </c>
      <c r="I56" s="26"/>
    </row>
    <row r="57" spans="2:9" s="25" customFormat="1" ht="18" customHeight="1" x14ac:dyDescent="0.25">
      <c r="B57" s="20">
        <v>44742</v>
      </c>
      <c r="C57" s="21" t="s">
        <v>77</v>
      </c>
      <c r="D57" s="21" t="s">
        <v>78</v>
      </c>
      <c r="E57" s="22" t="s">
        <v>76</v>
      </c>
      <c r="F57" s="23"/>
      <c r="G57" s="23">
        <v>-8200.34</v>
      </c>
      <c r="H57" s="23">
        <f>+H56+F57+G57</f>
        <v>212865038.85999995</v>
      </c>
      <c r="I57" s="26"/>
    </row>
    <row r="58" spans="2:9" s="11" customFormat="1" x14ac:dyDescent="0.25">
      <c r="B58" s="27"/>
      <c r="C58" s="28" t="s">
        <v>79</v>
      </c>
      <c r="D58" s="28"/>
      <c r="E58" s="29"/>
      <c r="F58" s="30">
        <f>SUM(F11:F57)</f>
        <v>5633116</v>
      </c>
      <c r="G58" s="30">
        <f>SUM(G11:G57)</f>
        <v>-5521294.9900000002</v>
      </c>
      <c r="H58" s="30">
        <f>+H57</f>
        <v>212865038.85999995</v>
      </c>
      <c r="I58" s="31"/>
    </row>
    <row r="59" spans="2:9" s="11" customFormat="1" x14ac:dyDescent="0.25">
      <c r="B59" s="20"/>
      <c r="C59" s="21"/>
      <c r="D59" s="21">
        <v>4</v>
      </c>
      <c r="E59" s="32" t="s">
        <v>80</v>
      </c>
      <c r="F59" s="33">
        <v>0</v>
      </c>
      <c r="G59" s="33">
        <v>0</v>
      </c>
      <c r="H59" s="34">
        <f>+H58+F59+G59</f>
        <v>212865038.85999995</v>
      </c>
      <c r="I59" s="31"/>
    </row>
    <row r="60" spans="2:9" s="11" customFormat="1" x14ac:dyDescent="0.25">
      <c r="B60" s="20"/>
      <c r="C60" s="21"/>
      <c r="D60" s="21" t="s">
        <v>81</v>
      </c>
      <c r="E60" s="35" t="s">
        <v>82</v>
      </c>
      <c r="F60" s="33">
        <v>0</v>
      </c>
      <c r="G60" s="33">
        <v>0</v>
      </c>
      <c r="H60" s="34">
        <f>+H59+F60+G60</f>
        <v>212865038.85999995</v>
      </c>
      <c r="I60" s="31"/>
    </row>
    <row r="61" spans="2:9" s="11" customFormat="1" ht="31.5" x14ac:dyDescent="0.25">
      <c r="B61" s="20"/>
      <c r="C61" s="21"/>
      <c r="D61" s="21" t="s">
        <v>83</v>
      </c>
      <c r="E61" s="36" t="s">
        <v>84</v>
      </c>
      <c r="F61" s="37">
        <v>0</v>
      </c>
      <c r="G61" s="37">
        <v>0</v>
      </c>
      <c r="H61" s="34">
        <f>+H60+F61+G61</f>
        <v>212865038.85999995</v>
      </c>
      <c r="I61" s="31"/>
    </row>
    <row r="62" spans="2:9" s="11" customFormat="1" ht="18.75" customHeight="1" x14ac:dyDescent="0.25">
      <c r="B62" s="20"/>
      <c r="C62" s="21"/>
      <c r="D62" s="21" t="s">
        <v>85</v>
      </c>
      <c r="E62" s="36" t="s">
        <v>86</v>
      </c>
      <c r="F62" s="37">
        <v>0</v>
      </c>
      <c r="G62" s="37">
        <v>0</v>
      </c>
      <c r="H62" s="34">
        <f t="shared" ref="H62:H67" si="1">+H61+F62+G62</f>
        <v>212865038.85999995</v>
      </c>
      <c r="I62" s="31"/>
    </row>
    <row r="63" spans="2:9" s="11" customFormat="1" x14ac:dyDescent="0.25">
      <c r="B63" s="20"/>
      <c r="C63" s="21"/>
      <c r="D63" s="21" t="s">
        <v>87</v>
      </c>
      <c r="E63" s="35" t="s">
        <v>88</v>
      </c>
      <c r="F63" s="33">
        <v>0</v>
      </c>
      <c r="G63" s="33">
        <v>0</v>
      </c>
      <c r="H63" s="34">
        <f t="shared" si="1"/>
        <v>212865038.85999995</v>
      </c>
      <c r="I63" s="31"/>
    </row>
    <row r="64" spans="2:9" s="11" customFormat="1" x14ac:dyDescent="0.25">
      <c r="B64" s="20"/>
      <c r="C64" s="21"/>
      <c r="D64" s="21" t="s">
        <v>89</v>
      </c>
      <c r="E64" s="36" t="s">
        <v>90</v>
      </c>
      <c r="F64" s="37">
        <v>0</v>
      </c>
      <c r="G64" s="37">
        <v>0</v>
      </c>
      <c r="H64" s="34">
        <f t="shared" si="1"/>
        <v>212865038.85999995</v>
      </c>
      <c r="I64" s="31"/>
    </row>
    <row r="65" spans="2:9" s="11" customFormat="1" x14ac:dyDescent="0.25">
      <c r="B65" s="20"/>
      <c r="C65" s="21"/>
      <c r="D65" s="21" t="s">
        <v>91</v>
      </c>
      <c r="E65" s="36" t="s">
        <v>92</v>
      </c>
      <c r="F65" s="37">
        <v>0</v>
      </c>
      <c r="G65" s="37">
        <v>0</v>
      </c>
      <c r="H65" s="34">
        <f t="shared" si="1"/>
        <v>212865038.85999995</v>
      </c>
      <c r="I65" s="31"/>
    </row>
    <row r="66" spans="2:9" x14ac:dyDescent="0.25">
      <c r="B66" s="20"/>
      <c r="C66" s="21"/>
      <c r="D66" s="21" t="s">
        <v>93</v>
      </c>
      <c r="E66" s="35" t="s">
        <v>94</v>
      </c>
      <c r="F66" s="33">
        <v>0</v>
      </c>
      <c r="G66" s="33">
        <v>0</v>
      </c>
      <c r="H66" s="34">
        <f t="shared" si="1"/>
        <v>212865038.85999995</v>
      </c>
    </row>
    <row r="67" spans="2:9" x14ac:dyDescent="0.25">
      <c r="B67" s="20"/>
      <c r="C67" s="21"/>
      <c r="D67" s="21" t="s">
        <v>95</v>
      </c>
      <c r="E67" s="36" t="s">
        <v>96</v>
      </c>
      <c r="F67" s="37">
        <v>0</v>
      </c>
      <c r="G67" s="37">
        <v>0</v>
      </c>
      <c r="H67" s="34">
        <f t="shared" si="1"/>
        <v>212865038.85999995</v>
      </c>
    </row>
    <row r="68" spans="2:9" x14ac:dyDescent="0.25">
      <c r="B68" s="38"/>
      <c r="C68" s="38"/>
      <c r="D68" s="38"/>
      <c r="E68" s="39" t="s">
        <v>97</v>
      </c>
      <c r="F68" s="40">
        <v>0</v>
      </c>
      <c r="G68" s="40">
        <v>0</v>
      </c>
      <c r="H68" s="41">
        <f>+H67</f>
        <v>212865038.85999995</v>
      </c>
    </row>
    <row r="69" spans="2:9" x14ac:dyDescent="0.25">
      <c r="B69" s="42"/>
      <c r="C69" s="43" t="s">
        <v>98</v>
      </c>
      <c r="D69" s="43"/>
      <c r="E69" s="44"/>
      <c r="F69" s="45">
        <f>+F58</f>
        <v>5633116</v>
      </c>
      <c r="G69" s="45">
        <f>SUM(G11:G57)</f>
        <v>-5521294.9900000002</v>
      </c>
      <c r="H69" s="45">
        <f>+H68</f>
        <v>212865038.85999995</v>
      </c>
    </row>
    <row r="70" spans="2:9" x14ac:dyDescent="0.25">
      <c r="B70" s="46" t="s">
        <v>99</v>
      </c>
      <c r="C70" s="47"/>
      <c r="D70" s="47"/>
      <c r="E70" s="48"/>
      <c r="F70" s="49"/>
      <c r="G70" s="50"/>
      <c r="H70" s="51"/>
    </row>
    <row r="71" spans="2:9" x14ac:dyDescent="0.25">
      <c r="B71" s="46" t="s">
        <v>100</v>
      </c>
      <c r="C71" s="47"/>
      <c r="D71" s="47"/>
      <c r="E71" s="48"/>
      <c r="F71" s="49"/>
      <c r="G71" s="50"/>
      <c r="H71" s="48"/>
    </row>
    <row r="72" spans="2:9" x14ac:dyDescent="0.25">
      <c r="B72" s="46" t="s">
        <v>101</v>
      </c>
      <c r="C72" s="47"/>
      <c r="D72" s="47"/>
      <c r="E72" s="48"/>
      <c r="F72" s="49"/>
      <c r="G72" s="50"/>
      <c r="H72" s="48"/>
    </row>
    <row r="73" spans="2:9" x14ac:dyDescent="0.25">
      <c r="B73" s="48"/>
      <c r="C73" s="47"/>
      <c r="D73" s="47"/>
      <c r="E73" s="48"/>
      <c r="F73" s="49"/>
      <c r="G73" s="50"/>
      <c r="H73" s="48"/>
    </row>
    <row r="74" spans="2:9" x14ac:dyDescent="0.25">
      <c r="B74" s="52" t="s">
        <v>102</v>
      </c>
      <c r="C74" s="11"/>
      <c r="D74" s="53"/>
      <c r="E74" s="1"/>
      <c r="F74" s="11"/>
      <c r="G74" s="52" t="s">
        <v>103</v>
      </c>
      <c r="H74" s="11"/>
    </row>
    <row r="75" spans="2:9" x14ac:dyDescent="0.25">
      <c r="B75" s="54" t="s">
        <v>104</v>
      </c>
      <c r="C75" s="11"/>
      <c r="D75" s="1"/>
      <c r="E75" s="1"/>
      <c r="F75" s="11"/>
      <c r="G75" s="54" t="s">
        <v>105</v>
      </c>
      <c r="H75" s="11"/>
    </row>
    <row r="76" spans="2:9" x14ac:dyDescent="0.25">
      <c r="B76" s="55" t="s">
        <v>106</v>
      </c>
      <c r="C76" s="11"/>
      <c r="D76" s="1"/>
      <c r="E76" s="1"/>
      <c r="F76" s="11"/>
      <c r="G76" s="55" t="s">
        <v>107</v>
      </c>
      <c r="H76" s="11"/>
    </row>
  </sheetData>
  <autoFilter ref="D9:H72" xr:uid="{0E822CB7-88D8-4C58-891E-D93283C601ED}"/>
  <mergeCells count="10">
    <mergeCell ref="B4:H4"/>
    <mergeCell ref="B5:H5"/>
    <mergeCell ref="B6:H6"/>
    <mergeCell ref="B7:H7"/>
    <mergeCell ref="B8:H8"/>
    <mergeCell ref="B9:B10"/>
    <mergeCell ref="C9:C10"/>
    <mergeCell ref="D9:D10"/>
    <mergeCell ref="F9:F10"/>
    <mergeCell ref="G9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9" fitToWidth="0" orientation="landscape" r:id="rId1"/>
  <ignoredErrors>
    <ignoredError sqref="H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JUNIO.2022 OAI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Evelin Castro</cp:lastModifiedBy>
  <cp:lastPrinted>2022-07-04T17:28:39Z</cp:lastPrinted>
  <dcterms:created xsi:type="dcterms:W3CDTF">2022-07-04T17:13:50Z</dcterms:created>
  <dcterms:modified xsi:type="dcterms:W3CDTF">2022-07-06T14:12:43Z</dcterms:modified>
</cp:coreProperties>
</file>