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ntabilidad\"/>
    </mc:Choice>
  </mc:AlternateContent>
  <xr:revisionPtr revIDLastSave="0" documentId="13_ncr:1_{4D572214-39F5-44B8-8B4B-8BE5F7B17085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D53" i="2" l="1"/>
  <c r="J17" i="2" l="1"/>
  <c r="H17" i="2"/>
  <c r="Q55" i="2" l="1"/>
  <c r="Q56" i="2"/>
  <c r="Q57" i="2"/>
  <c r="Q58" i="2"/>
  <c r="Q59" i="2"/>
  <c r="Q60" i="2"/>
  <c r="Q61" i="2"/>
  <c r="Q62" i="2"/>
  <c r="Q54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3" i="2" l="1"/>
  <c r="O53" i="2"/>
  <c r="P53" i="2"/>
  <c r="O27" i="2"/>
  <c r="P27" i="2"/>
  <c r="O17" i="2"/>
  <c r="P11" i="2"/>
  <c r="P10" i="2" l="1"/>
  <c r="O11" i="2"/>
  <c r="O10" i="2" s="1"/>
  <c r="N27" i="2" l="1"/>
  <c r="N17" i="2"/>
  <c r="K17" i="2" l="1"/>
  <c r="M53" i="2" l="1"/>
  <c r="M45" i="2"/>
  <c r="M37" i="2"/>
  <c r="M27" i="2"/>
  <c r="M17" i="2"/>
  <c r="M11" i="2"/>
  <c r="L53" i="2" l="1"/>
  <c r="L45" i="2"/>
  <c r="L37" i="2"/>
  <c r="L27" i="2"/>
  <c r="L17" i="2"/>
  <c r="L11" i="2"/>
  <c r="C11" i="2" l="1"/>
  <c r="C17" i="2"/>
  <c r="C27" i="2"/>
  <c r="C37" i="2"/>
  <c r="C47" i="2"/>
  <c r="D47" i="2"/>
  <c r="D37" i="2"/>
  <c r="D27" i="2"/>
  <c r="D17" i="2"/>
  <c r="D11" i="2"/>
  <c r="D10" i="2" l="1"/>
  <c r="L84" i="2"/>
  <c r="M84" i="2"/>
  <c r="O84" i="2"/>
  <c r="P84" i="2"/>
  <c r="N11" i="2"/>
  <c r="N84" i="2" s="1"/>
  <c r="K53" i="2"/>
  <c r="J53" i="2"/>
  <c r="I53" i="2"/>
  <c r="H53" i="2"/>
  <c r="G53" i="2"/>
  <c r="F53" i="2"/>
  <c r="K45" i="2"/>
  <c r="J45" i="2"/>
  <c r="I45" i="2"/>
  <c r="H45" i="2"/>
  <c r="G45" i="2"/>
  <c r="F45" i="2"/>
  <c r="E45" i="2"/>
  <c r="K37" i="2"/>
  <c r="J37" i="2"/>
  <c r="I37" i="2"/>
  <c r="H37" i="2"/>
  <c r="G37" i="2"/>
  <c r="F37" i="2"/>
  <c r="E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K84" i="2"/>
  <c r="Q53" i="2"/>
  <c r="G84" i="2"/>
  <c r="Q27" i="2"/>
  <c r="I10" i="2"/>
  <c r="I7" i="2" s="1"/>
  <c r="Q11" i="2"/>
  <c r="F10" i="2"/>
  <c r="F7" i="2" s="1"/>
  <c r="F84" i="2"/>
  <c r="H10" i="2"/>
  <c r="H7" i="2" s="1"/>
  <c r="J84" i="2"/>
  <c r="K10" i="2"/>
  <c r="I84" i="2"/>
  <c r="G10" i="2"/>
  <c r="E17" i="2"/>
  <c r="E10" i="2" s="1"/>
  <c r="E7" i="2" s="1"/>
  <c r="H84" i="2"/>
  <c r="N10" i="2"/>
  <c r="M10" i="2"/>
  <c r="L10" i="2"/>
  <c r="E84" i="2" l="1"/>
  <c r="Q17" i="2"/>
  <c r="Q84" i="2" s="1"/>
  <c r="Q10" i="2"/>
  <c r="C53" i="2"/>
  <c r="D84" i="2" l="1"/>
  <c r="C10" i="2"/>
  <c r="C84" i="2"/>
  <c r="D46" i="2"/>
  <c r="C46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<sst xmlns="http://schemas.openxmlformats.org/spreadsheetml/2006/main" count="115" uniqueCount="115">
  <si>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</si>
  <si>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</si>
  <si>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</si>
  <si>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</si>
  <si>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</si>
  <si>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</si>
  <si>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</si>
  <si>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</si>
  <si>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</si>
  <si>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</si>
  <si>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</si>
  <si>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</si>
  <si>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</si>
  <si>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</si>
  <si>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</si>
  <si>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</si>
  <si>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</si>
  <si>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</si>
  <si>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</si>
  <si>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</si>
  <si>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</si>
  <si>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</si>
  <si>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</si>
  <si>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</si>
  <si>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</si>
  <si>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</si>
  <si>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</si>
  <si>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</si>
  <si>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</si>
  <si>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</si>
  <si>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</si>
  <si>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</si>
  <si>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</si>
  <si>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</si>
  <si>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</si>
  <si>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</si>
  <si>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</si>
  <si>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</si>
  <si>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</si>
  <si>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</si>
  <si>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</si>
  <si>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</si>
  <si>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</si>
  <si>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</si>
  <si>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</si>
  <si>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</si>
  <si>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</si>
  <si>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</si>
  <si>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</si>
  <si>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</si>
  <si>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</si>
  <si>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</si>
  <si>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</si>
  <si>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</si>
  <si>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</si>
  <si>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</si>
  <si>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</si>
  <si>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</si>
  <si>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</si>
  <si>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</si>
  <si>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</si>
  <si>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</si>
  <si>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</si>
  <si>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</si>
  <si>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</si>
  <si>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</si>
  <si>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</si>
  <si>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</si>
  <si>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</si>
  <si>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</si>
  <si>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</si>
  <si>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</si>
  <si>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</si>
  <si>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</si>
  <si>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</si>
  <si>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</si>
  <si>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</si>
  <si>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</si>
  <si>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</si>
  <si>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</si>
  <si>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</si>
  <si>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</si>
  <si>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</si>
  <si>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</si>
  <si>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</si>
  <si>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</si>
  <si>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</si>
  <si>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</si>
  <si>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</si>
  <si>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</si>
  <si>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</si>
  <si>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</si>
  <si>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</si>
  <si>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</si>
  <si>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</si>
  <si>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</si>
  <si>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</si>
  <si>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</si>
  <si>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</si>
  <si>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</si>
  <si>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</si>
  <si>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</si>
  <si>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</si>
  <si>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</si>
  <si>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</si>
  <si>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</si>
  <si>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</si>
  <si>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</si>
  <si>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</si>
  <si>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</si>
  <si>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</si>
  <si>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</si>
  <si>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</si>
  <si>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marzo 2023.</t>
  </si>
  <si>
    <t>Fecha de imputación: hasta el 31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</si>
</sst>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4"/>
  <sheetViews>
    <sheetView showGridLines="0" tabSelected="1" zoomScale="55" zoomScaleNormal="55" workbookViewId="0">
      <selection activeCell="J21" sqref="J21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1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26.25" customHeight="1" x14ac:dyDescent="0.85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26.25" customHeight="1" x14ac:dyDescent="0.85">
      <c r="A4" s="51" t="s">
        <v>109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9"/>
      <c r="P4" s="59"/>
    </row>
    <row r="5" spans="1:17" ht="26.25" customHeight="1" x14ac:dyDescent="0.85">
      <c r="A5" s="51" t="s">
        <v>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9"/>
      <c r="P5" s="59"/>
    </row>
    <row r="6" spans="1:17" ht="26.25" customHeight="1" x14ac:dyDescent="0.85">
      <c r="A6" s="51" t="s">
        <v>95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9"/>
      <c r="P6" s="59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/>
      <c r="K7" s="26"/>
      <c r="L7" s="26"/>
      <c r="M7" s="26"/>
      <c r="N7" s="26"/>
      <c r="O7" s="26"/>
      <c r="P7" s="26"/>
      <c r="Q7" s="7"/>
    </row>
    <row r="8" spans="1:17" s="2" customFormat="1" ht="53.45" customHeight="1" x14ac:dyDescent="0.8">
      <c r="A8" s="52"/>
      <c r="B8" s="53" t="s">
        <v>66</v>
      </c>
      <c r="C8" s="53" t="s">
        <v>91</v>
      </c>
      <c r="D8" s="54" t="s">
        <v>90</v>
      </c>
      <c r="E8" s="56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2" customFormat="1" ht="60.75" x14ac:dyDescent="0.8">
      <c r="A9" s="52"/>
      <c r="B9" s="53"/>
      <c r="C9" s="53"/>
      <c r="D9" s="55"/>
      <c r="E9" s="29" t="s">
        <v>77</v>
      </c>
      <c r="F9" s="29" t="s">
        <v>78</v>
      </c>
      <c r="G9" s="29" t="s">
        <v>79</v>
      </c>
      <c r="H9" s="29" t="s">
        <v>80</v>
      </c>
      <c r="I9" s="29" t="s">
        <v>81</v>
      </c>
      <c r="J9" s="29" t="s">
        <v>82</v>
      </c>
      <c r="K9" s="29" t="s">
        <v>83</v>
      </c>
      <c r="L9" s="29" t="s">
        <v>84</v>
      </c>
      <c r="M9" s="29" t="s">
        <v>85</v>
      </c>
      <c r="N9" s="29" t="s">
        <v>86</v>
      </c>
      <c r="O9" s="29" t="s">
        <v>87</v>
      </c>
      <c r="P9" s="29" t="s">
        <v>88</v>
      </c>
      <c r="Q9" s="29" t="s">
        <v>76</v>
      </c>
    </row>
    <row r="10" spans="1:17" ht="26.25" customHeight="1" x14ac:dyDescent="0.85">
      <c r="A10" s="18"/>
      <c r="B10" s="30" t="s">
        <v>0</v>
      </c>
      <c r="C10" s="30">
        <f>+C11+C17+C27+C37+C53</f>
        <v>70594062</v>
      </c>
      <c r="D10" s="31">
        <f>+D11+D17+D27+D37+D53</f>
        <v>416583047.97000003</v>
      </c>
      <c r="E10" s="31">
        <f>E11+E17+E27+E37</f>
        <v>4811653.96</v>
      </c>
      <c r="F10" s="31">
        <f>F11+F17+F27+F37+F45+F78</f>
        <v>5120198.4300000006</v>
      </c>
      <c r="G10" s="31">
        <f>G11+G17+G27+G37+G45+G78+G53</f>
        <v>42317077.420000009</v>
      </c>
      <c r="H10" s="31">
        <f>H11+H17+H27+H37+H45+H78+H53</f>
        <v>9031019.5600000005</v>
      </c>
      <c r="I10" s="31">
        <f t="shared" ref="I10:J10" si="0">I11+I17+I27+I37+I45+I78+I53</f>
        <v>14484104.470000001</v>
      </c>
      <c r="J10" s="31">
        <f t="shared" si="0"/>
        <v>0</v>
      </c>
      <c r="K10" s="31">
        <f>K11+K17+K27+K37+K45+K78+K53</f>
        <v>0</v>
      </c>
      <c r="L10" s="31">
        <f t="shared" ref="L10:N10" si="1">L11+L17+L27+L37+L45+L78+L53</f>
        <v>0</v>
      </c>
      <c r="M10" s="31">
        <f t="shared" si="1"/>
        <v>0</v>
      </c>
      <c r="N10" s="31">
        <f t="shared" si="1"/>
        <v>0</v>
      </c>
      <c r="O10" s="31">
        <f>O11+O17+O27+O37+O45+O78+O53</f>
        <v>0</v>
      </c>
      <c r="P10" s="30">
        <f>P11+P17+P27+P37+P45+P53</f>
        <v>0</v>
      </c>
      <c r="Q10" s="30">
        <f>SUM(E10:P10)</f>
        <v>75764053.840000018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2">+F12+F16+F13+F14+F15</f>
        <v>4456680.9400000004</v>
      </c>
      <c r="G11" s="33">
        <f t="shared" si="2"/>
        <v>4927995.2</v>
      </c>
      <c r="H11" s="33">
        <f t="shared" si="2"/>
        <v>8128923.1399999997</v>
      </c>
      <c r="I11" s="33">
        <f t="shared" si="2"/>
        <v>4744528.67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>SUM(E11:P11)</f>
        <v>26642856.710000001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19971938.780000001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3">SUM(E13:P13)</f>
        <v>3709416.67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3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3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2961501.26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+J18+J19+J20+J21+J22+J23+J24+J25+J26</f>
        <v>0</v>
      </c>
      <c r="K17" s="33">
        <f>SUM(K18:K26)</f>
        <v>0</v>
      </c>
      <c r="L17" s="33">
        <f>+L18+L20+L22+L23+L24+L19+L21+L25</f>
        <v>0</v>
      </c>
      <c r="M17" s="33">
        <f>M19+M18+M20+M21+M22+M23+M24+M25+M26</f>
        <v>0</v>
      </c>
      <c r="N17" s="33">
        <f>N19+N18+N20+N21+N22+N23+N24+N25+N26</f>
        <v>0</v>
      </c>
      <c r="O17" s="33">
        <f>O19+O18+O20+O21+O22+O23+O24+O25+O26</f>
        <v>0</v>
      </c>
      <c r="P17" s="33">
        <f>P19+P18+P20+P21+P22+P23+P24+P25+P26</f>
        <v>0</v>
      </c>
      <c r="Q17" s="33">
        <f>SUM(E17:P17)</f>
        <v>47743839.100000001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4">SUM(E18:P18)</f>
        <v>590954.77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4"/>
        <v>100400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4">
        <v>0</v>
      </c>
      <c r="Q22" s="34">
        <f t="shared" si="4"/>
        <v>974440.70000000007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4">
        <v>0</v>
      </c>
      <c r="Q23" s="34">
        <f t="shared" si="4"/>
        <v>874330.17999999993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34">
        <v>0</v>
      </c>
      <c r="Q24" s="34">
        <f t="shared" si="4"/>
        <v>467427.25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34">
        <v>0</v>
      </c>
      <c r="Q25" s="34">
        <f t="shared" si="4"/>
        <v>44711978.200000003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24308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1245237.3800000001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4"/>
        <v>70102.070000000007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29641.599999999999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2304.9899999999998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34">
        <v>0</v>
      </c>
      <c r="Q36" s="34">
        <f t="shared" si="4"/>
        <v>138567.25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G37" si="8">+E38+E39+E40+E41+E42+E43+E44</f>
        <v>0</v>
      </c>
      <c r="F37" s="33">
        <f t="shared" si="8"/>
        <v>0</v>
      </c>
      <c r="G37" s="33">
        <f t="shared" si="8"/>
        <v>96542.31</v>
      </c>
      <c r="H37" s="33">
        <f>+H38+H39+H40+H41+H42+H43+H44</f>
        <v>25941.99</v>
      </c>
      <c r="I37" s="33">
        <f>+I38+I39+I40+I41+I42+I43+I44</f>
        <v>0</v>
      </c>
      <c r="J37" s="33">
        <f t="shared" ref="J37:M37" si="9">+J38+J39+J40+J41+J42+J43+J44</f>
        <v>0</v>
      </c>
      <c r="K37" s="33">
        <f t="shared" si="9"/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122484.3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34">
        <v>96542.31</v>
      </c>
      <c r="H38" s="34">
        <v>25941.99</v>
      </c>
      <c r="I38" s="34">
        <v>0</v>
      </c>
      <c r="J38" s="34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122484.3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38" t="s">
        <v>35</v>
      </c>
      <c r="C45" s="38">
        <v>0</v>
      </c>
      <c r="D45" s="38">
        <v>0</v>
      </c>
      <c r="E45" s="38">
        <f>+E46+E47+E48+E49+E50+E51+E52</f>
        <v>0</v>
      </c>
      <c r="F45" s="38">
        <f t="shared" ref="F45:M45" si="10">+F46+F47+F48+F49+F50+F51+F52</f>
        <v>0</v>
      </c>
      <c r="G45" s="38">
        <f t="shared" si="10"/>
        <v>0</v>
      </c>
      <c r="H45" s="38">
        <f t="shared" si="10"/>
        <v>0</v>
      </c>
      <c r="I45" s="38">
        <f t="shared" si="10"/>
        <v>0</v>
      </c>
      <c r="J45" s="38">
        <f t="shared" si="10"/>
        <v>0</v>
      </c>
      <c r="K45" s="38">
        <f t="shared" si="10"/>
        <v>0</v>
      </c>
      <c r="L45" s="38">
        <f t="shared" si="10"/>
        <v>0</v>
      </c>
      <c r="M45" s="38">
        <f t="shared" si="10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19"/>
      <c r="B46" s="23" t="s">
        <v>36</v>
      </c>
      <c r="C46" s="23">
        <f ca="1">C46+C47+C48+C49+C50+C51</f>
        <v>0</v>
      </c>
      <c r="D46" s="21">
        <f ca="1">D46+D47+D48+D49+D50+D51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f>+C48+C49+C50+C51+C52</f>
        <v>0</v>
      </c>
      <c r="D47" s="21">
        <f>+D48+D49+D50+D51+D52</f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20"/>
      <c r="B52" s="21" t="s">
        <v>42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34">
        <v>0</v>
      </c>
      <c r="Q52" s="34">
        <v>0</v>
      </c>
    </row>
    <row r="53" spans="1:17" ht="26.25" customHeight="1" x14ac:dyDescent="0.85">
      <c r="A53" s="19"/>
      <c r="B53" s="38" t="s">
        <v>43</v>
      </c>
      <c r="C53" s="38">
        <f>+C54+C55+C58+C61+C56</f>
        <v>829410</v>
      </c>
      <c r="D53" s="38">
        <f>+D54+D55+D58+D61+D56+D57+D59+D60+D62</f>
        <v>6139410</v>
      </c>
      <c r="E53" s="38">
        <v>0</v>
      </c>
      <c r="F53" s="38">
        <f>F54+F55+F56+F57+F58+F59+F60+F61+F62</f>
        <v>0</v>
      </c>
      <c r="G53" s="38">
        <f>G54+G55+G56+G57+G58+G59+G60+G61+G62</f>
        <v>0</v>
      </c>
      <c r="H53" s="38">
        <f>H54+H55+H56+H57+H58+H59+H60+H61+H62</f>
        <v>0</v>
      </c>
      <c r="I53" s="38">
        <f t="shared" ref="I53:P53" si="11">I54+I55+I56+I57+I58+I59+I60+I61+I62</f>
        <v>9636.35</v>
      </c>
      <c r="J53" s="38">
        <f t="shared" si="11"/>
        <v>0</v>
      </c>
      <c r="K53" s="38">
        <f t="shared" si="11"/>
        <v>0</v>
      </c>
      <c r="L53" s="38">
        <f t="shared" si="11"/>
        <v>0</v>
      </c>
      <c r="M53" s="38">
        <f t="shared" si="11"/>
        <v>0</v>
      </c>
      <c r="N53" s="38">
        <f t="shared" si="11"/>
        <v>0</v>
      </c>
      <c r="O53" s="38">
        <f t="shared" si="11"/>
        <v>0</v>
      </c>
      <c r="P53" s="38">
        <f t="shared" si="11"/>
        <v>0</v>
      </c>
      <c r="Q53" s="38">
        <f>SUM(E53:P53)</f>
        <v>9636.35</v>
      </c>
    </row>
    <row r="54" spans="1:17" ht="26.25" customHeight="1" x14ac:dyDescent="0.85">
      <c r="A54" s="20"/>
      <c r="B54" s="21" t="s">
        <v>44</v>
      </c>
      <c r="C54" s="21">
        <v>775500</v>
      </c>
      <c r="D54" s="21">
        <v>1545500</v>
      </c>
      <c r="E54" s="21">
        <v>0</v>
      </c>
      <c r="F54" s="21">
        <v>0</v>
      </c>
      <c r="G54" s="21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ref="Q54:Q62" si="12">SUM(E54:P54)</f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860000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2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2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3000000</v>
      </c>
      <c r="E57" s="21">
        <v>0</v>
      </c>
      <c r="F57" s="21">
        <v>0</v>
      </c>
      <c r="G57" s="21">
        <v>0</v>
      </c>
      <c r="H57" s="21">
        <v>0</v>
      </c>
      <c r="I57" s="21">
        <v>9636.35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2"/>
        <v>9636.35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680000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2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2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2"/>
        <v>0</v>
      </c>
    </row>
    <row r="61" spans="1:17" ht="26.25" customHeight="1" x14ac:dyDescent="0.85">
      <c r="A61" s="20"/>
      <c r="B61" s="21" t="s">
        <v>51</v>
      </c>
      <c r="C61" s="21">
        <v>53910</v>
      </c>
      <c r="D61" s="21">
        <v>53910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2"/>
        <v>0</v>
      </c>
    </row>
    <row r="62" spans="1:17" ht="26.25" customHeight="1" x14ac:dyDescent="0.85">
      <c r="A62" s="20"/>
      <c r="B62" s="21" t="s">
        <v>52</v>
      </c>
      <c r="C62" s="21">
        <v>0</v>
      </c>
      <c r="D62" s="21"/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34">
        <v>0</v>
      </c>
      <c r="Q62" s="34">
        <f t="shared" si="12"/>
        <v>0</v>
      </c>
    </row>
    <row r="63" spans="1:17" ht="26.25" customHeight="1" x14ac:dyDescent="0.85">
      <c r="A63" s="19"/>
      <c r="B63" s="38" t="s">
        <v>53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26.25" customHeight="1" x14ac:dyDescent="0.85">
      <c r="A66" s="20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46.5" customHeight="1" x14ac:dyDescent="0.85">
      <c r="A67" s="39"/>
      <c r="B67" s="24" t="s">
        <v>57</v>
      </c>
      <c r="C67" s="24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34">
        <v>0</v>
      </c>
      <c r="Q67" s="34">
        <v>0</v>
      </c>
    </row>
    <row r="68" spans="1:17" ht="26.25" customHeight="1" x14ac:dyDescent="0.85">
      <c r="A68" s="19"/>
      <c r="B68" s="38" t="s">
        <v>58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/>
      <c r="M68" s="38"/>
      <c r="N68" s="38"/>
      <c r="O68" s="38"/>
      <c r="P68" s="38"/>
      <c r="Q68" s="38"/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20"/>
      <c r="B70" s="24" t="s">
        <v>60</v>
      </c>
      <c r="C70" s="24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34">
        <v>0</v>
      </c>
      <c r="Q70" s="34">
        <v>0</v>
      </c>
    </row>
    <row r="71" spans="1:17" ht="26.25" customHeight="1" x14ac:dyDescent="0.85">
      <c r="A71" s="19"/>
      <c r="B71" s="38" t="s">
        <v>61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/>
      <c r="M71" s="38"/>
      <c r="N71" s="38"/>
      <c r="O71" s="38"/>
      <c r="P71" s="38"/>
      <c r="Q71" s="38"/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20"/>
      <c r="B74" s="24" t="s">
        <v>64</v>
      </c>
      <c r="C74" s="24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34">
        <v>0</v>
      </c>
      <c r="Q74" s="34">
        <v>0</v>
      </c>
    </row>
    <row r="75" spans="1:17" ht="26.25" customHeight="1" x14ac:dyDescent="0.85">
      <c r="A75" s="18"/>
      <c r="B75" s="38" t="s">
        <v>67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</row>
    <row r="76" spans="1:17" ht="26.25" customHeight="1" x14ac:dyDescent="0.85">
      <c r="A76" s="19"/>
      <c r="B76" s="40" t="s">
        <v>68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20"/>
      <c r="B78" s="40" t="s">
        <v>70</v>
      </c>
      <c r="C78" s="24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34">
        <v>0</v>
      </c>
      <c r="Q78" s="34">
        <v>0</v>
      </c>
    </row>
    <row r="79" spans="1:17" ht="26.25" customHeight="1" x14ac:dyDescent="0.85">
      <c r="A79" s="19"/>
      <c r="B79" s="38" t="s">
        <v>71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20"/>
      <c r="B81" s="24" t="s">
        <v>73</v>
      </c>
      <c r="C81" s="24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34">
        <v>0</v>
      </c>
      <c r="Q81" s="34">
        <v>0</v>
      </c>
    </row>
    <row r="82" spans="1:17" ht="26.25" customHeight="1" x14ac:dyDescent="0.85">
      <c r="A82" s="19"/>
      <c r="B82" s="38" t="s">
        <v>74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</row>
    <row r="83" spans="1:17" ht="26.25" customHeight="1" x14ac:dyDescent="0.85">
      <c r="A83" s="20"/>
      <c r="B83" s="24" t="s">
        <v>75</v>
      </c>
      <c r="C83" s="24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34">
        <v>0</v>
      </c>
      <c r="Q83" s="34">
        <v>0</v>
      </c>
    </row>
    <row r="84" spans="1:17" s="3" customFormat="1" ht="26.25" customHeight="1" x14ac:dyDescent="0.8">
      <c r="A84" s="41"/>
      <c r="B84" s="42" t="s">
        <v>65</v>
      </c>
      <c r="C84" s="42">
        <f>+C11+C17+C27+C37+C53</f>
        <v>70594062</v>
      </c>
      <c r="D84" s="42">
        <f>+D11+D17+D27+D37+D53</f>
        <v>416583047.97000003</v>
      </c>
      <c r="E84" s="42">
        <f t="shared" ref="E84:P84" si="13">+E11+E17+E27+E37+E53</f>
        <v>4811653.96</v>
      </c>
      <c r="F84" s="42">
        <f t="shared" si="13"/>
        <v>5120198.4300000006</v>
      </c>
      <c r="G84" s="42">
        <f t="shared" si="13"/>
        <v>42317077.420000009</v>
      </c>
      <c r="H84" s="42">
        <f t="shared" si="13"/>
        <v>9031019.5600000005</v>
      </c>
      <c r="I84" s="42">
        <f t="shared" si="13"/>
        <v>14484104.470000001</v>
      </c>
      <c r="J84" s="42">
        <f t="shared" si="13"/>
        <v>0</v>
      </c>
      <c r="K84" s="42">
        <f t="shared" si="13"/>
        <v>0</v>
      </c>
      <c r="L84" s="42">
        <f t="shared" si="13"/>
        <v>0</v>
      </c>
      <c r="M84" s="42">
        <f t="shared" si="13"/>
        <v>0</v>
      </c>
      <c r="N84" s="42">
        <f t="shared" si="13"/>
        <v>0</v>
      </c>
      <c r="O84" s="42">
        <f t="shared" si="13"/>
        <v>0</v>
      </c>
      <c r="P84" s="42">
        <f t="shared" si="13"/>
        <v>0</v>
      </c>
      <c r="Q84" s="42">
        <f>+Q11+Q17+Q27+Q37+Q53</f>
        <v>75764053.839999989</v>
      </c>
    </row>
    <row r="85" spans="1:17" s="4" customFormat="1" ht="27.75" customHeight="1" x14ac:dyDescent="0.25">
      <c r="B85" s="44" t="s">
        <v>96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44" t="s">
        <v>114</v>
      </c>
      <c r="C87" s="4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45" t="s">
        <v>112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7" t="s">
        <v>102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4" customFormat="1" ht="27.75" customHeight="1" x14ac:dyDescent="0.25"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s="7" customFormat="1" ht="27.75" customHeight="1" x14ac:dyDescent="0.25">
      <c r="D99" s="9"/>
      <c r="E99" s="9"/>
      <c r="F99" s="10"/>
      <c r="G99" s="10"/>
      <c r="H99" s="10"/>
      <c r="I99" s="10"/>
      <c r="J99" s="10"/>
    </row>
    <row r="100" spans="2:17" s="7" customFormat="1" ht="27.75" customHeight="1" x14ac:dyDescent="0.25">
      <c r="B100" s="11" t="s">
        <v>103</v>
      </c>
      <c r="D100" s="12"/>
      <c r="E100" s="5"/>
      <c r="G100" s="50" t="s">
        <v>104</v>
      </c>
      <c r="H100" s="50"/>
      <c r="I100" s="50"/>
    </row>
    <row r="101" spans="2:17" s="7" customFormat="1" ht="27.75" customHeight="1" x14ac:dyDescent="0.25">
      <c r="B101" s="13"/>
      <c r="D101" s="12"/>
      <c r="E101" s="5"/>
      <c r="G101" s="46"/>
      <c r="H101" s="46"/>
      <c r="I101" s="46"/>
    </row>
    <row r="102" spans="2:17" s="7" customFormat="1" ht="27.75" customHeight="1" x14ac:dyDescent="0.25">
      <c r="B102" s="14"/>
      <c r="D102" s="5"/>
      <c r="E102" s="5"/>
      <c r="G102" s="47"/>
      <c r="H102" s="47"/>
      <c r="I102" s="47"/>
    </row>
    <row r="103" spans="2:17" s="7" customFormat="1" ht="27.75" customHeight="1" x14ac:dyDescent="0.25">
      <c r="B103" s="15" t="s">
        <v>105</v>
      </c>
      <c r="D103" s="16"/>
      <c r="E103" s="16"/>
      <c r="G103" s="48" t="s">
        <v>106</v>
      </c>
      <c r="H103" s="48"/>
      <c r="I103" s="48"/>
    </row>
    <row r="104" spans="2:17" s="7" customFormat="1" ht="27.75" customHeight="1" x14ac:dyDescent="0.25">
      <c r="B104" s="11" t="s">
        <v>107</v>
      </c>
      <c r="D104" s="17"/>
      <c r="E104" s="5"/>
      <c r="G104" s="49" t="s">
        <v>108</v>
      </c>
      <c r="H104" s="49"/>
      <c r="I104" s="49"/>
    </row>
  </sheetData>
  <mergeCells count="17">
    <mergeCell ref="O6:P6"/>
    <mergeCell ref="G101:I102"/>
    <mergeCell ref="G103:I103"/>
    <mergeCell ref="G104:I104"/>
    <mergeCell ref="G100:I100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55 Q56:Q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2023-06-05T17:28:43Z</cp:lastPrinted>
  <dcterms:created xsi:type="dcterms:W3CDTF">2021-07-29T18:58:50Z</dcterms:created>
  <dcterms:modified xsi:type="dcterms:W3CDTF">2023-06-05T17:28:46Z</dcterms:modified>
</cp:coreProperties>
</file>