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gnrd-my.sharepoint.com/personal/j_yens_ign_gob_do/Documents/IGN - Portal WEB/Portal Transparencia/2023/Enero/"/>
    </mc:Choice>
  </mc:AlternateContent>
  <xr:revisionPtr revIDLastSave="0" documentId="8_{34B89C6E-96EE-4F81-9232-DD5ED77740A0}" xr6:coauthVersionLast="36" xr6:coauthVersionMax="36" xr10:uidLastSave="{00000000-0000-0000-0000-000000000000}"/>
  <bookViews>
    <workbookView xWindow="0" yWindow="0" windowWidth="28800" windowHeight="12105" xr2:uid="{5BFD5732-BDCF-4ECA-B9E3-6D6B28048ABD}"/>
  </bookViews>
  <sheets>
    <sheet name="Nomina Periodo Probatorio " sheetId="1" r:id="rId1"/>
  </sheets>
  <externalReferences>
    <externalReference r:id="rId2"/>
  </externalReferences>
  <definedNames>
    <definedName name="_xlnm.Print_Area" localSheetId="0">'Nomina Periodo Probatorio '!$A$1:$O$28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1" i="1" l="1"/>
  <c r="I11" i="1"/>
  <c r="G11" i="1"/>
  <c r="E15" i="1" s="1"/>
  <c r="N10" i="1"/>
  <c r="M10" i="1"/>
  <c r="M11" i="1" s="1"/>
  <c r="L10" i="1"/>
  <c r="L11" i="1" s="1"/>
  <c r="K10" i="1"/>
  <c r="H10" i="1" s="1"/>
  <c r="J10" i="1"/>
  <c r="J11" i="1" s="1"/>
  <c r="A6" i="1"/>
  <c r="H11" i="1" l="1"/>
  <c r="O10" i="1"/>
  <c r="O11" i="1" s="1"/>
  <c r="K11" i="1"/>
</calcChain>
</file>

<file path=xl/sharedStrings.xml><?xml version="1.0" encoding="utf-8"?>
<sst xmlns="http://schemas.openxmlformats.org/spreadsheetml/2006/main" count="32" uniqueCount="32">
  <si>
    <t>NOMINA DE PAGO DEL PERSONAL EN PERIODO PROBATORIO</t>
  </si>
  <si>
    <t>En RD$</t>
  </si>
  <si>
    <t xml:space="preserve">No. </t>
  </si>
  <si>
    <t>NOMBRE</t>
  </si>
  <si>
    <t xml:space="preserve">Genero </t>
  </si>
  <si>
    <t>DEPARTAMENTO</t>
  </si>
  <si>
    <t>CARGO</t>
  </si>
  <si>
    <t>ESTATUS</t>
  </si>
  <si>
    <t>SUELDO(RD$)</t>
  </si>
  <si>
    <t>ISR(RD$)</t>
  </si>
  <si>
    <t>INAVI</t>
  </si>
  <si>
    <t>AFP EMPLEADO</t>
  </si>
  <si>
    <t>SFS EMPLEADO</t>
  </si>
  <si>
    <t>AFP EMPLEADOR</t>
  </si>
  <si>
    <t>SFS EMPLEADOR</t>
  </si>
  <si>
    <t>RIESGO LABORAL</t>
  </si>
  <si>
    <t>SUELDO NETO</t>
  </si>
  <si>
    <t>DIRECCION DE GEOGRAFIA - IGN</t>
  </si>
  <si>
    <t>Yunelky Ferrerras Ramirez</t>
  </si>
  <si>
    <t>F</t>
  </si>
  <si>
    <t>Topografía y Geodesia</t>
  </si>
  <si>
    <t>Técnico de Topografía y Geodesia</t>
  </si>
  <si>
    <t xml:space="preserve">Empleado de Carrera </t>
  </si>
  <si>
    <t xml:space="preserve">TOTAL </t>
  </si>
  <si>
    <t xml:space="preserve"> </t>
  </si>
  <si>
    <t>MONTO PAGADO POR LA INSTITUCIÓN</t>
  </si>
  <si>
    <t>Encargada de Recursos Humanos</t>
  </si>
  <si>
    <t xml:space="preserve">Encargada Adminsitrativo Financiero  </t>
  </si>
  <si>
    <t xml:space="preserve">Director Nacional  </t>
  </si>
  <si>
    <t xml:space="preserve">Caroline Ruiz </t>
  </si>
  <si>
    <t xml:space="preserve">Maria Lajara de Ruiz </t>
  </si>
  <si>
    <t xml:space="preserve">Bolivar Matias Troncosos Morales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</si>
</sst>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theme="1"/>
      <name val="Times New Roman"/>
      <family val="1"/>
    </font>
    <font>
      <b/>
      <sz val="18"/>
      <name val="Times New Roman"/>
      <family val="1"/>
    </font>
    <font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17" fontId="3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43" fontId="3" fillId="0" borderId="0" xfId="0" applyNumberFormat="1" applyFont="1" applyFill="1" applyBorder="1" applyAlignment="1">
      <alignment horizontal="center"/>
    </xf>
    <xf numFmtId="17" fontId="3" fillId="0" borderId="0" xfId="0" applyNumberFormat="1" applyFont="1" applyFill="1" applyBorder="1" applyAlignment="1">
      <alignment horizontal="center"/>
    </xf>
    <xf numFmtId="17" fontId="3" fillId="0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43" fontId="2" fillId="0" borderId="9" xfId="1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43" fontId="3" fillId="2" borderId="13" xfId="0" applyNumberFormat="1" applyFont="1" applyFill="1" applyBorder="1" applyAlignment="1">
      <alignment horizontal="center"/>
    </xf>
    <xf numFmtId="0" fontId="4" fillId="0" borderId="0" xfId="0" applyFont="1" applyAlignment="1">
      <alignment horizontal="left"/>
    </xf>
    <xf numFmtId="43" fontId="4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vertical="center"/>
    </xf>
    <xf numFmtId="43" fontId="2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43" fontId="3" fillId="0" borderId="14" xfId="1" applyFont="1" applyFill="1" applyBorder="1" applyAlignment="1">
      <alignment horizontal="left" vertical="center"/>
    </xf>
    <xf numFmtId="43" fontId="3" fillId="0" borderId="0" xfId="0" applyNumberFormat="1" applyFont="1" applyFill="1" applyBorder="1" applyAlignment="1">
      <alignment horizontal="left"/>
    </xf>
    <xf numFmtId="0" fontId="6" fillId="0" borderId="0" xfId="0" applyFont="1"/>
    <xf numFmtId="0" fontId="2" fillId="0" borderId="0" xfId="0" applyFont="1" applyFill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4" fillId="0" borderId="0" xfId="0" applyFont="1" applyAlignment="1">
      <alignment horizontal="center"/>
    </xf>
    <xf numFmtId="0" fontId="4" fillId="0" borderId="0" xfId="0" applyFont="1" applyAlignment="1"/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3000375</xdr:colOff>
      <xdr:row>0</xdr:row>
      <xdr:rowOff>148828</xdr:rowOff>
    </xdr:from>
    <xdr:to>
      <xdr:col>6</xdr:col>
      <xdr:colOff>1063625</xdr:colOff>
      <xdr:row>3</xdr:row>
      <xdr:rowOff>162719</xdr:rowOff>
    </xdr:to>
    <xdr:pic>
      <xdr:nvPicPr>
        <xdr:cNvPr id="2" name="Picture 1" descr="C:\Users\JVT\AppData\Local\Microsoft\Windows\INetCacheContent.Word\logo oficial IGN.JPG">
          <a:extLst>
            <a:ext uri="{FF2B5EF4-FFF2-40B4-BE49-F238E27FC236}">
              <a16:creationId xmlns:a16="http://schemas.microsoft.com/office/drawing/2014/main" id="{F2BAF5A3-3D9E-4725-B1A7-2124A38D9A5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34675" y="148828"/>
          <a:ext cx="2930525" cy="72826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.yens\OneDrive%20-%20Instituto%20Geografico%20Nacional%20Jos&#233;%20Joaqu&#237;n%20Hungr&#237;a%20Morell\IGN%20-%20Portal%20WEB\Portal%20Transparencia\2023\Enero\Datos%20abiertos\Nomina%20Portal%20Institucional%202023%20-%20IGN-JJH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ina Fijo"/>
      <sheetName val="Nomina Temporal  "/>
      <sheetName val="Nomina Periodo Probatorio "/>
      <sheetName val="Nomina Militar"/>
    </sheetNames>
    <sheetDataSet>
      <sheetData sheetId="0">
        <row r="7">
          <cell r="A7" t="str">
            <v>Mes: Enero 2023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01CAC-5A8D-4D04-9840-AB7D26DC7442}">
  <sheetPr>
    <pageSetUpPr fitToPage="1"/>
  </sheetPr>
  <dimension ref="A4:R54"/>
  <sheetViews>
    <sheetView showGridLines="0" tabSelected="1" zoomScale="70" zoomScaleNormal="70" zoomScaleSheetLayoutView="80" workbookViewId="0">
      <selection activeCell="B20" sqref="B20"/>
    </sheetView>
  </sheetViews>
  <sheetFormatPr baseColWidth="10" defaultColWidth="11.42578125" defaultRowHeight="18.75" x14ac:dyDescent="0.3"/>
  <cols>
    <col min="1" max="1" width="6.42578125" style="5" bestFit="1" customWidth="1"/>
    <col min="2" max="2" width="43.28515625" style="5" bestFit="1" customWidth="1"/>
    <col min="3" max="3" width="10.85546875" style="5" bestFit="1" customWidth="1"/>
    <col min="4" max="4" width="55.42578125" style="5" bestFit="1" customWidth="1"/>
    <col min="5" max="5" width="47.5703125" style="23" bestFit="1" customWidth="1"/>
    <col min="6" max="6" width="25.42578125" style="5" bestFit="1" customWidth="1"/>
    <col min="7" max="7" width="16.5703125" style="5" customWidth="1"/>
    <col min="8" max="8" width="22.140625" style="5" bestFit="1" customWidth="1"/>
    <col min="9" max="9" width="15.42578125" style="5" bestFit="1" customWidth="1"/>
    <col min="10" max="10" width="18.140625" style="5" customWidth="1"/>
    <col min="11" max="11" width="19.85546875" style="5" customWidth="1"/>
    <col min="12" max="12" width="21.140625" style="5" customWidth="1"/>
    <col min="13" max="13" width="20.140625" style="5" customWidth="1"/>
    <col min="14" max="14" width="18" style="5" bestFit="1" customWidth="1"/>
    <col min="15" max="15" width="22.140625" style="5" bestFit="1" customWidth="1"/>
    <col min="16" max="16" width="24.28515625" style="5" customWidth="1"/>
    <col min="17" max="16384" width="11.42578125" style="5"/>
  </cols>
  <sheetData>
    <row r="4" spans="1:15" x14ac:dyDescent="0.3">
      <c r="A4" s="1"/>
      <c r="B4" s="1"/>
      <c r="C4" s="1"/>
      <c r="D4" s="1"/>
      <c r="E4" s="2"/>
      <c r="F4" s="3"/>
      <c r="G4" s="3"/>
      <c r="H4" s="4"/>
      <c r="I4" s="3"/>
      <c r="J4" s="3"/>
      <c r="K4" s="3"/>
      <c r="L4" s="1"/>
      <c r="M4" s="3"/>
      <c r="N4" s="1"/>
      <c r="O4" s="1"/>
    </row>
    <row r="5" spans="1:15" x14ac:dyDescent="0.3">
      <c r="A5" s="6" t="s">
        <v>0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5" x14ac:dyDescent="0.3">
      <c r="A6" s="7" t="str">
        <f>+'[1]Nomina Fijo'!A7:P7</f>
        <v>Mes: Enero 2023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19.5" thickBot="1" x14ac:dyDescent="0.35">
      <c r="A7" s="8" t="s">
        <v>1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</row>
    <row r="8" spans="1:15" ht="38.25" thickBot="1" x14ac:dyDescent="0.35">
      <c r="A8" s="9" t="s">
        <v>2</v>
      </c>
      <c r="B8" s="10" t="s">
        <v>3</v>
      </c>
      <c r="C8" s="10" t="s">
        <v>4</v>
      </c>
      <c r="D8" s="10" t="s">
        <v>5</v>
      </c>
      <c r="E8" s="11" t="s">
        <v>6</v>
      </c>
      <c r="F8" s="9" t="s">
        <v>7</v>
      </c>
      <c r="G8" s="10" t="s">
        <v>8</v>
      </c>
      <c r="H8" s="10" t="s">
        <v>9</v>
      </c>
      <c r="I8" s="11" t="s">
        <v>10</v>
      </c>
      <c r="J8" s="11" t="s">
        <v>11</v>
      </c>
      <c r="K8" s="11" t="s">
        <v>12</v>
      </c>
      <c r="L8" s="11" t="s">
        <v>13</v>
      </c>
      <c r="M8" s="11" t="s">
        <v>14</v>
      </c>
      <c r="N8" s="12" t="s">
        <v>15</v>
      </c>
      <c r="O8" s="9" t="s">
        <v>16</v>
      </c>
    </row>
    <row r="9" spans="1:15" ht="19.5" customHeight="1" thickBot="1" x14ac:dyDescent="0.35">
      <c r="A9" s="13" t="s">
        <v>17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5"/>
    </row>
    <row r="10" spans="1:15" ht="19.5" thickBot="1" x14ac:dyDescent="0.35">
      <c r="A10" s="16">
        <v>4</v>
      </c>
      <c r="B10" s="17" t="s">
        <v>18</v>
      </c>
      <c r="C10" s="5" t="s">
        <v>19</v>
      </c>
      <c r="D10" s="17" t="s">
        <v>20</v>
      </c>
      <c r="E10" s="17" t="s">
        <v>21</v>
      </c>
      <c r="F10" s="17" t="s">
        <v>22</v>
      </c>
      <c r="G10" s="18">
        <v>52000</v>
      </c>
      <c r="H10" s="18">
        <f>ROUND(IF(((G10-J10-K10)&gt;34685.01)*((G10-J10-K10)&lt;52027.43),(((G10-J10-K10)-34685.01)*0.15),+IF(((G10-J10-K10)&gt;52027.43)*((G10-J10-K10)&lt;72260.26),((((G10-J10-K10)-52027.43)*0.2)+2601.33),+IF((G10-J10-K10)&gt;72260.26,(((G10-J10-K10)-72260.26)*25%)+6648,0))),2)</f>
        <v>2136.27</v>
      </c>
      <c r="I10" s="18">
        <v>25</v>
      </c>
      <c r="J10" s="18">
        <f>ROUND(IF((G10)&gt;(15600*20),((15600*20)*0.0287),(G10)*0.0287),2)</f>
        <v>1492.4</v>
      </c>
      <c r="K10" s="18">
        <f>ROUND(IF((G10)&gt;(15600*10),((15600*10)*0.0304),(G10)*0.0304),2)</f>
        <v>1580.8</v>
      </c>
      <c r="L10" s="18">
        <f>ROUND(IF((G10)&gt;(15600*20),((15600*20)*0.071),(G10)*0.071),2)</f>
        <v>3692</v>
      </c>
      <c r="M10" s="18">
        <f>ROUND(IF((G10)&gt;(15600*10),((15600*10)*0.0709),(G10)*0.0709),2)</f>
        <v>3686.8</v>
      </c>
      <c r="N10" s="18">
        <f>+ROUND(IF(G10&gt;(15600*4),((15600*4)*0.0115),G10*0.0115),2)</f>
        <v>598</v>
      </c>
      <c r="O10" s="18">
        <f>+G10-H10-I10-J10-K10</f>
        <v>46765.53</v>
      </c>
    </row>
    <row r="11" spans="1:15" ht="19.5" thickBot="1" x14ac:dyDescent="0.35">
      <c r="A11" s="19" t="s">
        <v>23</v>
      </c>
      <c r="B11" s="20"/>
      <c r="C11" s="20"/>
      <c r="D11" s="20"/>
      <c r="E11" s="20"/>
      <c r="F11" s="21"/>
      <c r="G11" s="22">
        <f>SUM(+G10)</f>
        <v>52000</v>
      </c>
      <c r="H11" s="22">
        <f t="shared" ref="H11:O11" si="0">SUM(+H10)</f>
        <v>2136.27</v>
      </c>
      <c r="I11" s="22">
        <f t="shared" si="0"/>
        <v>25</v>
      </c>
      <c r="J11" s="22">
        <f t="shared" si="0"/>
        <v>1492.4</v>
      </c>
      <c r="K11" s="22">
        <f t="shared" si="0"/>
        <v>1580.8</v>
      </c>
      <c r="L11" s="22">
        <f t="shared" si="0"/>
        <v>3692</v>
      </c>
      <c r="M11" s="22">
        <f t="shared" si="0"/>
        <v>3686.8</v>
      </c>
      <c r="N11" s="22">
        <f t="shared" si="0"/>
        <v>598</v>
      </c>
      <c r="O11" s="22">
        <f t="shared" si="0"/>
        <v>46765.53</v>
      </c>
    </row>
    <row r="12" spans="1:15" x14ac:dyDescent="0.3">
      <c r="A12" s="1"/>
      <c r="G12" s="24"/>
      <c r="H12" s="1"/>
      <c r="I12" s="1" t="s">
        <v>24</v>
      </c>
      <c r="J12" s="1"/>
      <c r="K12" s="1"/>
      <c r="L12" s="1"/>
      <c r="M12" s="1"/>
      <c r="N12" s="1"/>
    </row>
    <row r="13" spans="1:15" x14ac:dyDescent="0.3">
      <c r="A13" s="1"/>
      <c r="B13" s="1"/>
      <c r="C13" s="1"/>
      <c r="D13" s="1"/>
      <c r="E13" s="25"/>
      <c r="F13" s="26"/>
      <c r="G13" s="1"/>
      <c r="H13" s="27"/>
      <c r="I13" s="1"/>
      <c r="J13" s="27"/>
      <c r="K13" s="27"/>
      <c r="L13" s="27"/>
      <c r="M13" s="1"/>
      <c r="N13" s="1"/>
      <c r="O13" s="27"/>
    </row>
    <row r="14" spans="1:15" s="28" customFormat="1" x14ac:dyDescent="0.3">
      <c r="A14" s="1"/>
      <c r="B14" s="1"/>
      <c r="C14" s="1"/>
      <c r="D14" s="1"/>
      <c r="E14" s="25"/>
      <c r="F14" s="26"/>
      <c r="G14" s="1"/>
      <c r="H14" s="1"/>
      <c r="I14" s="1"/>
      <c r="J14" s="27"/>
      <c r="K14" s="27"/>
      <c r="L14" s="27"/>
      <c r="M14" s="27"/>
      <c r="N14" s="27"/>
      <c r="O14" s="27"/>
    </row>
    <row r="15" spans="1:15" ht="19.5" thickBot="1" x14ac:dyDescent="0.35">
      <c r="A15" s="1"/>
      <c r="D15" s="3" t="s">
        <v>25</v>
      </c>
      <c r="E15" s="29">
        <f>+G11+L11+M11</f>
        <v>59378.8</v>
      </c>
      <c r="H15" s="1"/>
      <c r="I15" s="1"/>
      <c r="J15" s="1"/>
      <c r="K15" s="27"/>
      <c r="L15" s="27"/>
      <c r="M15" s="27"/>
      <c r="N15" s="27"/>
      <c r="O15" s="24"/>
    </row>
    <row r="16" spans="1:15" ht="19.5" thickTop="1" x14ac:dyDescent="0.3">
      <c r="A16" s="1"/>
      <c r="B16" s="3"/>
      <c r="C16" s="3"/>
      <c r="D16" s="3"/>
      <c r="E16" s="30"/>
      <c r="H16" s="1"/>
      <c r="I16" s="1"/>
      <c r="J16" s="1"/>
      <c r="K16" s="27"/>
      <c r="L16" s="27"/>
      <c r="M16" s="27"/>
      <c r="N16" s="27"/>
      <c r="O16" s="24"/>
    </row>
    <row r="17" spans="1:16" x14ac:dyDescent="0.3">
      <c r="A17" s="1"/>
      <c r="B17" s="3"/>
      <c r="C17" s="3"/>
      <c r="D17" s="3"/>
      <c r="E17" s="30"/>
      <c r="G17" s="31"/>
      <c r="H17" s="1"/>
      <c r="I17" s="1"/>
      <c r="J17" s="1"/>
      <c r="K17" s="27"/>
      <c r="L17" s="27"/>
      <c r="M17" s="27"/>
      <c r="N17" s="27"/>
      <c r="O17" s="24"/>
    </row>
    <row r="18" spans="1:16" x14ac:dyDescent="0.3">
      <c r="A18" s="1"/>
      <c r="B18" s="3"/>
      <c r="C18" s="3"/>
      <c r="D18" s="3"/>
      <c r="E18" s="30"/>
      <c r="H18" s="1"/>
      <c r="I18" s="1"/>
      <c r="J18" s="1"/>
      <c r="K18" s="27"/>
      <c r="L18" s="27"/>
      <c r="M18" s="27"/>
      <c r="N18" s="27"/>
      <c r="O18" s="24"/>
    </row>
    <row r="19" spans="1:16" x14ac:dyDescent="0.3">
      <c r="A19" s="1"/>
      <c r="B19" s="3"/>
      <c r="C19" s="3"/>
      <c r="D19" s="3"/>
      <c r="E19" s="30"/>
      <c r="H19" s="1"/>
      <c r="I19" s="1"/>
      <c r="J19" s="1"/>
      <c r="K19" s="27"/>
      <c r="L19" s="27"/>
      <c r="M19" s="27"/>
      <c r="N19" s="27"/>
      <c r="O19" s="24"/>
    </row>
    <row r="20" spans="1:16" x14ac:dyDescent="0.3">
      <c r="A20" s="1"/>
      <c r="B20" s="3"/>
      <c r="C20" s="3"/>
      <c r="D20" s="1"/>
      <c r="E20" s="30"/>
      <c r="H20" s="32"/>
      <c r="I20" s="1"/>
      <c r="J20" s="1"/>
      <c r="K20" s="27"/>
      <c r="L20" s="27"/>
      <c r="M20" s="27"/>
      <c r="N20" s="27"/>
      <c r="O20" s="24"/>
    </row>
    <row r="21" spans="1:16" ht="19.5" thickBot="1" x14ac:dyDescent="0.35">
      <c r="A21" s="1"/>
      <c r="B21" s="33"/>
      <c r="C21" s="34"/>
      <c r="D21" s="1"/>
      <c r="E21" s="35"/>
      <c r="F21" s="32"/>
      <c r="G21" s="36"/>
      <c r="J21" s="34"/>
    </row>
    <row r="22" spans="1:16" x14ac:dyDescent="0.3">
      <c r="A22" s="1"/>
      <c r="B22" s="37" t="s">
        <v>26</v>
      </c>
      <c r="C22" s="37"/>
      <c r="D22" s="1"/>
      <c r="E22" s="37" t="s">
        <v>27</v>
      </c>
      <c r="G22" s="38" t="s">
        <v>28</v>
      </c>
      <c r="H22" s="38"/>
      <c r="I22" s="38"/>
      <c r="J22" s="39"/>
    </row>
    <row r="23" spans="1:16" x14ac:dyDescent="0.3">
      <c r="B23" s="5" t="s">
        <v>29</v>
      </c>
      <c r="D23" s="23"/>
      <c r="E23" s="5" t="s">
        <v>30</v>
      </c>
      <c r="G23" s="40" t="s">
        <v>31</v>
      </c>
      <c r="H23" s="40"/>
      <c r="I23" s="40"/>
      <c r="J23" s="41"/>
    </row>
    <row r="24" spans="1:16" x14ac:dyDescent="0.3">
      <c r="A24" s="34"/>
    </row>
    <row r="26" spans="1:16" x14ac:dyDescent="0.3">
      <c r="B26"/>
      <c r="C26"/>
      <c r="D26"/>
      <c r="E26"/>
      <c r="F26"/>
      <c r="G26"/>
      <c r="H26" s="3"/>
      <c r="I26" s="3"/>
      <c r="J26" s="30"/>
      <c r="K26" s="42"/>
      <c r="L26"/>
      <c r="M26"/>
      <c r="N26"/>
    </row>
    <row r="27" spans="1:16" x14ac:dyDescent="0.3">
      <c r="A27" s="1"/>
      <c r="B27"/>
      <c r="C27"/>
      <c r="D27"/>
      <c r="E27"/>
      <c r="F27"/>
      <c r="G27"/>
      <c r="H27" s="3"/>
      <c r="I27" s="3"/>
      <c r="J27" s="30"/>
      <c r="K27" s="42"/>
      <c r="L27"/>
      <c r="M27"/>
      <c r="N27"/>
    </row>
    <row r="28" spans="1:16" x14ac:dyDescent="0.3">
      <c r="A28" s="1"/>
      <c r="B28"/>
      <c r="C28"/>
      <c r="D28"/>
      <c r="E28"/>
      <c r="F28"/>
      <c r="G28"/>
      <c r="H28" s="43"/>
      <c r="I28" s="1"/>
      <c r="J28" s="44"/>
      <c r="K28"/>
      <c r="L28"/>
      <c r="M28"/>
      <c r="N28"/>
    </row>
    <row r="29" spans="1:16" x14ac:dyDescent="0.3">
      <c r="A29" s="1"/>
      <c r="B29"/>
      <c r="C29"/>
      <c r="D29"/>
      <c r="E29"/>
      <c r="F29"/>
      <c r="G29"/>
      <c r="H29" s="37"/>
      <c r="I29" s="1"/>
      <c r="J29" s="37"/>
      <c r="K29" s="42"/>
      <c r="L29"/>
      <c r="M29"/>
      <c r="N29"/>
    </row>
    <row r="30" spans="1:16" x14ac:dyDescent="0.3">
      <c r="B30"/>
      <c r="C30"/>
      <c r="D30"/>
      <c r="E30"/>
      <c r="F30"/>
      <c r="G30"/>
      <c r="H30"/>
      <c r="I30" s="3"/>
      <c r="J30" s="3"/>
      <c r="K30" s="30"/>
      <c r="L30" s="42"/>
      <c r="M30"/>
      <c r="N30"/>
      <c r="O30"/>
      <c r="P30"/>
    </row>
    <row r="31" spans="1:16" x14ac:dyDescent="0.3">
      <c r="B31"/>
      <c r="C31"/>
      <c r="D31"/>
      <c r="E31"/>
      <c r="F31"/>
      <c r="G31"/>
      <c r="H31"/>
      <c r="I31" s="3"/>
      <c r="J31" s="3"/>
      <c r="K31" s="30"/>
      <c r="L31" s="42"/>
      <c r="M31"/>
      <c r="N31"/>
      <c r="O31"/>
      <c r="P31"/>
    </row>
    <row r="32" spans="1:16" x14ac:dyDescent="0.3">
      <c r="B32"/>
      <c r="C32"/>
      <c r="D32"/>
      <c r="E32"/>
      <c r="F32"/>
      <c r="G32"/>
      <c r="H32"/>
      <c r="I32" s="3"/>
      <c r="J32" s="3"/>
      <c r="K32" s="30"/>
      <c r="L32" s="42"/>
      <c r="M32"/>
      <c r="N32"/>
      <c r="O32"/>
      <c r="P32"/>
    </row>
    <row r="33" spans="2:18" x14ac:dyDescent="0.3">
      <c r="B33"/>
      <c r="C33"/>
      <c r="D33"/>
      <c r="E33"/>
      <c r="F33"/>
      <c r="G33"/>
      <c r="H33"/>
      <c r="I33" s="43"/>
      <c r="J33" s="1"/>
      <c r="K33" s="44"/>
      <c r="L33"/>
      <c r="M33"/>
      <c r="N33"/>
      <c r="O33"/>
      <c r="P33"/>
      <c r="R33" s="24"/>
    </row>
    <row r="34" spans="2:18" x14ac:dyDescent="0.3">
      <c r="B34"/>
      <c r="C34"/>
      <c r="D34"/>
      <c r="E34"/>
      <c r="F34"/>
      <c r="G34"/>
      <c r="H34"/>
      <c r="I34" s="37"/>
      <c r="J34" s="1"/>
      <c r="K34" s="37"/>
      <c r="L34" s="42"/>
      <c r="M34"/>
      <c r="N34"/>
      <c r="O34"/>
      <c r="P34"/>
    </row>
    <row r="35" spans="2:18" x14ac:dyDescent="0.3">
      <c r="B35"/>
      <c r="C35"/>
      <c r="D35"/>
      <c r="E35"/>
      <c r="F35"/>
      <c r="G35"/>
      <c r="H35"/>
      <c r="J35" s="1"/>
      <c r="L35" s="42"/>
      <c r="M35"/>
      <c r="N35"/>
      <c r="O35"/>
      <c r="P35"/>
    </row>
    <row r="36" spans="2:18" x14ac:dyDescent="0.3">
      <c r="B36"/>
      <c r="C36"/>
      <c r="D36"/>
      <c r="E36"/>
      <c r="F36"/>
      <c r="G36"/>
      <c r="H36"/>
      <c r="J36" s="23"/>
      <c r="K36" s="23"/>
      <c r="L36" s="42"/>
      <c r="M36"/>
      <c r="N36"/>
      <c r="O36"/>
      <c r="P36"/>
    </row>
    <row r="37" spans="2:18" x14ac:dyDescent="0.3">
      <c r="B37"/>
      <c r="C37"/>
      <c r="D37"/>
      <c r="E37"/>
      <c r="F37"/>
      <c r="G37"/>
      <c r="H37"/>
      <c r="K37" s="23"/>
      <c r="L37" s="42"/>
      <c r="M37"/>
      <c r="N37"/>
      <c r="O37"/>
      <c r="P37"/>
    </row>
    <row r="38" spans="2:18" x14ac:dyDescent="0.3">
      <c r="B38"/>
      <c r="C38"/>
      <c r="D38"/>
      <c r="E38"/>
      <c r="F38"/>
      <c r="G38"/>
      <c r="H38"/>
      <c r="K38" s="23"/>
      <c r="L38" s="42"/>
      <c r="M38"/>
      <c r="N38"/>
      <c r="O38"/>
      <c r="P38"/>
    </row>
    <row r="39" spans="2:18" x14ac:dyDescent="0.3">
      <c r="B39"/>
      <c r="C39"/>
      <c r="D39"/>
      <c r="E39"/>
      <c r="F39"/>
      <c r="G39"/>
      <c r="H39"/>
      <c r="K39" s="23"/>
      <c r="L39" s="42"/>
      <c r="M39"/>
      <c r="N39"/>
      <c r="O39"/>
      <c r="P39"/>
    </row>
    <row r="40" spans="2:18" x14ac:dyDescent="0.3">
      <c r="B40"/>
      <c r="C40"/>
      <c r="D40"/>
      <c r="E40"/>
      <c r="F40"/>
      <c r="G40"/>
      <c r="H40"/>
      <c r="J40" s="1"/>
      <c r="K40" s="23"/>
      <c r="L40" s="42"/>
      <c r="M40"/>
      <c r="N40"/>
      <c r="O40"/>
      <c r="P40"/>
    </row>
    <row r="41" spans="2:18" x14ac:dyDescent="0.3">
      <c r="B41"/>
      <c r="C41"/>
      <c r="D41"/>
      <c r="E41"/>
      <c r="F41"/>
      <c r="G41"/>
      <c r="H41"/>
      <c r="J41" s="1"/>
      <c r="K41" s="31"/>
      <c r="L41" s="42"/>
      <c r="M41"/>
      <c r="N41"/>
      <c r="O41"/>
      <c r="P41"/>
    </row>
    <row r="42" spans="2:18" x14ac:dyDescent="0.3">
      <c r="B42"/>
      <c r="C42"/>
      <c r="D42"/>
      <c r="E42"/>
      <c r="F42"/>
      <c r="G42"/>
      <c r="H42"/>
      <c r="J42" s="23"/>
      <c r="K42" s="23"/>
      <c r="L42" s="42"/>
      <c r="M42"/>
      <c r="N42"/>
      <c r="O42"/>
      <c r="P42"/>
    </row>
    <row r="43" spans="2:18" x14ac:dyDescent="0.3">
      <c r="C43"/>
      <c r="D43"/>
      <c r="E43"/>
      <c r="F43"/>
      <c r="G43"/>
      <c r="I43" s="1"/>
      <c r="J43" s="23"/>
      <c r="K43" s="42"/>
      <c r="L43"/>
      <c r="M43"/>
      <c r="N43"/>
      <c r="O43"/>
      <c r="P43"/>
    </row>
    <row r="44" spans="2:18" x14ac:dyDescent="0.3">
      <c r="C44"/>
      <c r="D44"/>
      <c r="E44"/>
      <c r="F44"/>
      <c r="G44"/>
      <c r="I44" s="1"/>
      <c r="J44" s="31"/>
      <c r="K44" s="42"/>
      <c r="L44"/>
      <c r="M44"/>
      <c r="N44"/>
      <c r="O44"/>
      <c r="P44"/>
    </row>
    <row r="45" spans="2:18" x14ac:dyDescent="0.3">
      <c r="C45"/>
      <c r="D45"/>
      <c r="E45"/>
      <c r="F45"/>
      <c r="G45"/>
      <c r="I45" s="23"/>
      <c r="J45" s="23"/>
      <c r="K45" s="42"/>
      <c r="L45"/>
      <c r="M45"/>
      <c r="N45"/>
      <c r="O45"/>
      <c r="P45"/>
    </row>
    <row r="46" spans="2:18" x14ac:dyDescent="0.3">
      <c r="E46" s="5"/>
      <c r="F46" s="23"/>
    </row>
    <row r="47" spans="2:18" x14ac:dyDescent="0.3">
      <c r="E47" s="5"/>
      <c r="F47" s="23"/>
    </row>
    <row r="48" spans="2:18" x14ac:dyDescent="0.3">
      <c r="E48" s="5"/>
      <c r="F48" s="23"/>
    </row>
    <row r="49" spans="5:6" x14ac:dyDescent="0.3">
      <c r="E49" s="5"/>
      <c r="F49" s="23"/>
    </row>
    <row r="50" spans="5:6" x14ac:dyDescent="0.3">
      <c r="E50" s="5"/>
      <c r="F50" s="23"/>
    </row>
    <row r="51" spans="5:6" x14ac:dyDescent="0.3">
      <c r="E51" s="5"/>
      <c r="F51" s="23"/>
    </row>
    <row r="52" spans="5:6" x14ac:dyDescent="0.3">
      <c r="E52" s="5"/>
      <c r="F52" s="23"/>
    </row>
    <row r="53" spans="5:6" x14ac:dyDescent="0.3">
      <c r="E53" s="5"/>
      <c r="F53" s="23"/>
    </row>
    <row r="54" spans="5:6" x14ac:dyDescent="0.3">
      <c r="E54" s="5"/>
      <c r="F54" s="23"/>
    </row>
  </sheetData>
  <mergeCells count="7">
    <mergeCell ref="G23:I23"/>
    <mergeCell ref="A5:O5"/>
    <mergeCell ref="A6:O6"/>
    <mergeCell ref="A7:O7"/>
    <mergeCell ref="A9:O9"/>
    <mergeCell ref="A11:F11"/>
    <mergeCell ref="G22:I22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4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AF36F73869EC242A35603142E44013C" ma:contentTypeVersion="15" ma:contentTypeDescription="Crear nuevo documento." ma:contentTypeScope="" ma:versionID="a60c83ca8b91cbb2e794f73aae077425">
  <xsd:schema xmlns:xsd="http://www.w3.org/2001/XMLSchema" xmlns:xs="http://www.w3.org/2001/XMLSchema" xmlns:p="http://schemas.microsoft.com/office/2006/metadata/properties" xmlns:ns3="a5c77184-e583-448a-9313-172398034e82" xmlns:ns4="6f1d2a94-10b3-4315-8e65-29e99209519a" targetNamespace="http://schemas.microsoft.com/office/2006/metadata/properties" ma:root="true" ma:fieldsID="851f8dcb830f1eac0c9c92bf733cd814" ns3:_="" ns4:_="">
    <xsd:import namespace="a5c77184-e583-448a-9313-172398034e82"/>
    <xsd:import namespace="6f1d2a94-10b3-4315-8e65-29e99209519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c77184-e583-448a-9313-172398034e8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1d2a94-10b3-4315-8e65-29e99209519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a5c77184-e583-448a-9313-172398034e82" xsi:nil="true"/>
  </documentManagement>
</p:properties>
</file>

<file path=customXml/itemProps1.xml><?xml version="1.0" encoding="utf-8"?>
<ds:datastoreItem xmlns:ds="http://schemas.openxmlformats.org/officeDocument/2006/customXml" ds:itemID="{E06C114A-58D4-4D79-8DE6-6989DC9DAB1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5c77184-e583-448a-9313-172398034e82"/>
    <ds:schemaRef ds:uri="6f1d2a94-10b3-4315-8e65-29e9920951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76AC2F6-945D-4670-9817-5DA07DC2BB1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4934C20-8E00-4372-A7AD-5CCA44622784}">
  <ds:schemaRefs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elements/1.1/"/>
    <ds:schemaRef ds:uri="a5c77184-e583-448a-9313-172398034e82"/>
    <ds:schemaRef ds:uri="http://purl.org/dc/terms/"/>
    <ds:schemaRef ds:uri="http://schemas.microsoft.com/office/2006/documentManagement/types"/>
    <ds:schemaRef ds:uri="http://schemas.microsoft.com/office/infopath/2007/PartnerControls"/>
    <ds:schemaRef ds:uri="6f1d2a94-10b3-4315-8e65-29e99209519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Nomina Periodo Probatorio </vt:lpstr>
      <vt:lpstr>'Nomina Periodo Probatorio '!Área_de_impresión</vt:lpstr>
    </vt:vector>
  </TitlesOfParts>
  <Company>IGN-JJHM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Yens</dc:creator>
  <cp:lastModifiedBy>Julio Yens</cp:lastModifiedBy>
  <dcterms:created xsi:type="dcterms:W3CDTF">2023-02-16T16:02:21Z</dcterms:created>
  <dcterms:modified xsi:type="dcterms:W3CDTF">2023-02-16T16:02:38Z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0x0101006AF36F73869EC242A35603142E44013C</vt:lpwstr>
  </property>
</Properties>
</file>