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Marzo Fij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G12" i="1"/>
  <c r="L11" i="1"/>
  <c r="L12" i="1" s="1"/>
  <c r="K11" i="1"/>
  <c r="K12" i="1" s="1"/>
  <c r="J11" i="1"/>
  <c r="J12" i="1" s="1"/>
  <c r="I11" i="1"/>
  <c r="I12" i="1" s="1"/>
  <c r="H11" i="1"/>
  <c r="H12" i="1" s="1"/>
  <c r="F11" i="1" l="1"/>
  <c r="F12" i="1" s="1"/>
  <c r="N11" i="1" l="1"/>
  <c r="N12" i="1" s="1"/>
</calcChain>
</file>

<file path=xl/sharedStrings.xml><?xml version="1.0" encoding="utf-8"?>
<sst xmlns="http://schemas.openxmlformats.org/spreadsheetml/2006/main" count="18" uniqueCount="18">
  <si>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</si>
  <si>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</si>
  <si>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</si>
  <si>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</si>
  <si>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</si>
  <si>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</si>
  <si>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</si>
  <si>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</si>
  <si>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</si>
  <si>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</si>
  <si>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</si>
  <si>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</si>
  <si>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</si>
  <si>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 xml:space="preserve">Director Nacional </t>
  </si>
  <si>
    <t xml:space="preserve">Fijo </t>
  </si>
  <si>
    <t xml:space="preserve">Alejandro Zacarías Jiménez Reyes </t>
  </si>
  <si>
    <t>NÓMINA DE PAGO DEL PERSONAL CORRESPONDIENTE AL MES DE MARZO DEL 2016</t>
  </si>
  <si>
    <t>INSTITUTO GEOGRÁFICO NACIONAL JOSÉ JOAQUÍN HUNGRÍA MORELL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</si>
</sst>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6" xfId="0" applyFont="1" applyFill="1" applyBorder="1" applyAlignment="1"/>
    <xf numFmtId="43" fontId="4" fillId="0" borderId="5" xfId="1" applyFont="1" applyFill="1" applyBorder="1" applyAlignment="1"/>
    <xf numFmtId="43" fontId="4" fillId="0" borderId="8" xfId="1" applyFont="1" applyFill="1" applyBorder="1" applyAlignment="1"/>
    <xf numFmtId="43" fontId="6" fillId="0" borderId="8" xfId="1" applyFont="1" applyFill="1" applyBorder="1" applyAlignment="1"/>
    <xf numFmtId="43" fontId="6" fillId="0" borderId="9" xfId="1" applyFont="1" applyFill="1" applyBorder="1" applyAlignment="1"/>
    <xf numFmtId="43" fontId="4" fillId="0" borderId="10" xfId="0" applyNumberFormat="1" applyFont="1" applyFill="1" applyBorder="1" applyAlignment="1"/>
    <xf numFmtId="0" fontId="7" fillId="0" borderId="0" xfId="0" applyFont="1" applyFill="1" applyAlignment="1"/>
    <xf numFmtId="43" fontId="7" fillId="0" borderId="1" xfId="0" applyNumberFormat="1" applyFont="1" applyFill="1" applyBorder="1" applyAlignment="1"/>
    <xf numFmtId="43" fontId="7" fillId="0" borderId="2" xfId="0" applyNumberFormat="1" applyFont="1" applyFill="1" applyBorder="1" applyAlignment="1"/>
    <xf numFmtId="43" fontId="7" fillId="0" borderId="4" xfId="0" applyNumberFormat="1" applyFont="1" applyFill="1" applyBorder="1" applyAlignment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549089</xdr:colOff>
      <xdr:row>1</xdr:row>
      <xdr:rowOff>0</xdr:rowOff>
    </xdr:from>
    <xdr:to>
      <xdr:col>8</xdr:col>
      <xdr:colOff>246530</xdr:colOff>
      <xdr:row>5</xdr:row>
      <xdr:rowOff>56029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EA8FF71C-BC53-4714-9342-F7A1CD6308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589" y="190500"/>
          <a:ext cx="2095500" cy="818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3"/>
  <sheetViews>
    <sheetView tabSelected="1" zoomScale="85" zoomScaleNormal="85" workbookViewId="0">
      <selection activeCell="J25" sqref="J25"/>
    </sheetView>
  </sheetViews>
  <sheetFormatPr baseColWidth="10" defaultRowHeight="15" x14ac:dyDescent="0.25"/>
  <cols>
    <col min="1" max="1" width="2" bestFit="1" customWidth="1"/>
    <col min="2" max="2" width="31.5703125" bestFit="1" customWidth="1"/>
    <col min="3" max="3" width="16.85546875" bestFit="1" customWidth="1"/>
    <col min="5" max="5" width="15.28515625" bestFit="1" customWidth="1"/>
    <col min="8" max="8" width="13.140625" bestFit="1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2.5703125" bestFit="1" customWidth="1"/>
    <col min="14" max="14" width="11.85546875" bestFit="1" customWidth="1"/>
  </cols>
  <sheetData>
    <row r="7" spans="1:14" x14ac:dyDescent="0.25">
      <c r="A7" s="21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x14ac:dyDescent="0.2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 thickBot="1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9"/>
      <c r="M9" s="9"/>
      <c r="N9" s="9"/>
    </row>
    <row r="10" spans="1:14" ht="15.75" thickBot="1" x14ac:dyDescent="0.3">
      <c r="A10" s="1"/>
      <c r="B10" s="2" t="s">
        <v>0</v>
      </c>
      <c r="C10" s="2" t="s">
        <v>1</v>
      </c>
      <c r="D10" s="3" t="s">
        <v>2</v>
      </c>
      <c r="E10" s="1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2" t="s">
        <v>9</v>
      </c>
      <c r="L10" s="2" t="s">
        <v>10</v>
      </c>
      <c r="M10" s="10" t="s">
        <v>11</v>
      </c>
      <c r="N10" s="4" t="s">
        <v>12</v>
      </c>
    </row>
    <row r="11" spans="1:14" ht="15.75" thickBot="1" x14ac:dyDescent="0.3">
      <c r="A11" s="5">
        <v>1</v>
      </c>
      <c r="B11" s="6" t="s">
        <v>15</v>
      </c>
      <c r="C11" s="11" t="s">
        <v>13</v>
      </c>
      <c r="D11" s="7" t="s">
        <v>14</v>
      </c>
      <c r="E11" s="12">
        <v>275000</v>
      </c>
      <c r="F11" s="13">
        <f t="shared" ref="F11" si="0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55360.1</v>
      </c>
      <c r="G11" s="13">
        <v>25</v>
      </c>
      <c r="H11" s="13">
        <f t="shared" ref="H11" si="1">ROUND(IF((E11)&gt;(9855*20),((9855*20)*0.0287),(E11)*0.0287),2)</f>
        <v>5656.77</v>
      </c>
      <c r="I11" s="13">
        <f t="shared" ref="I11" si="2">ROUND(IF((E11)&gt;(9855*10),((9855*10)*0.0304),(E11)*0.0304),2)</f>
        <v>2995.92</v>
      </c>
      <c r="J11" s="13">
        <f t="shared" ref="J11" si="3">ROUND(IF((E11)&gt;(9855*10),((9855*10)*0.0709),(E11)*0.0709),2)</f>
        <v>6987.2</v>
      </c>
      <c r="K11" s="13">
        <f t="shared" ref="K11" si="4">ROUND(IF((E11)&gt;(9855*20),((9855*20)*0.071),(E11)*0.071),2)</f>
        <v>13994.1</v>
      </c>
      <c r="L11" s="14">
        <f>+ROUND(IF(E11&gt;(9855*4),((9855*4)*0.011),E11*0.011),2)</f>
        <v>433.62</v>
      </c>
      <c r="M11" s="15"/>
      <c r="N11" s="16">
        <f>E11-G11-F11-H11-I11-M11</f>
        <v>210962.21</v>
      </c>
    </row>
    <row r="12" spans="1:14" ht="15.75" thickBot="1" x14ac:dyDescent="0.3">
      <c r="A12" s="17"/>
      <c r="B12" s="17"/>
      <c r="C12" s="17"/>
      <c r="D12" s="8"/>
      <c r="E12" s="17"/>
      <c r="F12" s="18">
        <f>SUM(F11)</f>
        <v>55360.1</v>
      </c>
      <c r="G12" s="19">
        <f t="shared" ref="G12:N12" si="5">SUM(G11)</f>
        <v>25</v>
      </c>
      <c r="H12" s="19">
        <f t="shared" si="5"/>
        <v>5656.77</v>
      </c>
      <c r="I12" s="19">
        <f t="shared" si="5"/>
        <v>2995.92</v>
      </c>
      <c r="J12" s="19">
        <f t="shared" si="5"/>
        <v>6987.2</v>
      </c>
      <c r="K12" s="19">
        <f t="shared" si="5"/>
        <v>13994.1</v>
      </c>
      <c r="L12" s="19">
        <f t="shared" si="5"/>
        <v>433.62</v>
      </c>
      <c r="M12" s="19">
        <f t="shared" si="5"/>
        <v>0</v>
      </c>
      <c r="N12" s="20">
        <f t="shared" si="5"/>
        <v>210962.21</v>
      </c>
    </row>
    <row r="13" spans="1:14" x14ac:dyDescent="0.25">
      <c r="A13" s="17"/>
      <c r="B13" s="17"/>
      <c r="C13" s="17"/>
      <c r="D13" s="8"/>
      <c r="E13" s="17"/>
      <c r="F13" s="17"/>
      <c r="G13" s="17"/>
      <c r="H13" s="17"/>
      <c r="I13" s="17"/>
      <c r="J13" s="17"/>
      <c r="K13" s="17"/>
      <c r="L13" s="17"/>
      <c r="M13" s="17"/>
      <c r="N13" s="17"/>
    </row>
  </sheetData>
  <mergeCells count="5">
    <mergeCell ref="A9:E9"/>
    <mergeCell ref="F9:H9"/>
    <mergeCell ref="I9:K9"/>
    <mergeCell ref="A7:N7"/>
    <mergeCell ref="A8:N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Fijo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2017-11-29T14:10:54Z</dcterms:created>
  <dcterms:modified xsi:type="dcterms:W3CDTF">2017-11-30T15:05:59Z</dcterms:modified>
</cp:coreProperties>
</file>