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Abril Fijo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G11" i="1"/>
  <c r="E11" i="1"/>
  <c r="L10" i="1"/>
  <c r="L11" i="1" s="1"/>
  <c r="K10" i="1"/>
  <c r="K11" i="1" s="1"/>
  <c r="J10" i="1"/>
  <c r="J11" i="1" s="1"/>
  <c r="I10" i="1"/>
  <c r="I11" i="1" s="1"/>
  <c r="H10" i="1"/>
  <c r="F10" i="1" s="1"/>
  <c r="F11" i="1" l="1"/>
  <c r="N10" i="1"/>
  <c r="N11" i="1" s="1"/>
  <c r="H11" i="1"/>
</calcChain>
</file>

<file path=xl/sharedStrings.xml><?xml version="1.0" encoding="utf-8"?>
<sst xmlns="http://schemas.openxmlformats.org/spreadsheetml/2006/main" count="18" uniqueCount="18">
  <si>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</si>
  <si>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</si>
  <si>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</si>
  <si>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</si>
  <si>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</si>
  <si>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</si>
  <si>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</si>
  <si>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</si>
  <si>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</si>
  <si>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</si>
  <si>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</si>
  <si>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</si>
  <si>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</si>
  <si>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 xml:space="preserve">Director Nacional </t>
  </si>
  <si>
    <t xml:space="preserve">Fijo </t>
  </si>
  <si>
    <t>INSTITUTO GEOGRÁFICO NACIONAL JOSÉ JOAQUÍN HUNGRÍA MORELL</t>
  </si>
  <si>
    <t>NÓMINA DE PAGO DEL PERSONAL FIJO - ABRIL 2016</t>
  </si>
  <si>
    <t xml:space="preserve">Alejandro Zacarías Jiménez 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</si>
</sst>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3" fontId="4" fillId="0" borderId="8" xfId="1" applyFont="1" applyFill="1" applyBorder="1" applyAlignment="1"/>
    <xf numFmtId="43" fontId="4" fillId="0" borderId="9" xfId="1" applyFont="1" applyFill="1" applyBorder="1" applyAlignment="1"/>
    <xf numFmtId="43" fontId="6" fillId="0" borderId="9" xfId="1" applyFont="1" applyFill="1" applyBorder="1" applyAlignment="1"/>
    <xf numFmtId="43" fontId="4" fillId="0" borderId="10" xfId="0" applyNumberFormat="1" applyFont="1" applyFill="1" applyBorder="1" applyAlignment="1"/>
    <xf numFmtId="0" fontId="5" fillId="0" borderId="0" xfId="0" applyFont="1" applyFill="1" applyAlignment="1"/>
    <xf numFmtId="43" fontId="5" fillId="0" borderId="11" xfId="0" applyNumberFormat="1" applyFont="1" applyFill="1" applyBorder="1" applyAlignment="1"/>
    <xf numFmtId="43" fontId="5" fillId="0" borderId="12" xfId="0" applyNumberFormat="1" applyFont="1" applyFill="1" applyBorder="1" applyAlignment="1"/>
    <xf numFmtId="43" fontId="5" fillId="0" borderId="13" xfId="0" applyNumberFormat="1" applyFont="1" applyFill="1" applyBorder="1" applyAlignment="1"/>
    <xf numFmtId="0" fontId="7" fillId="0" borderId="0" xfId="0" applyFont="1" applyFill="1" applyAlignment="1"/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439511</xdr:colOff>
      <xdr:row>0</xdr:row>
      <xdr:rowOff>81643</xdr:rowOff>
    </xdr:from>
    <xdr:to>
      <xdr:col>8</xdr:col>
      <xdr:colOff>978353</xdr:colOff>
      <xdr:row>4</xdr:row>
      <xdr:rowOff>91168</xdr:rowOff>
    </xdr:to>
    <xdr:pic>
      <xdr:nvPicPr>
        <xdr:cNvPr id="4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0793396-3AA6-49C7-A155-2A0B76272B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047" y="81643"/>
          <a:ext cx="185873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2"/>
  <sheetViews>
    <sheetView tabSelected="1" zoomScale="70" zoomScaleNormal="70" workbookViewId="0">
      <selection activeCell="I13" sqref="I13"/>
    </sheetView>
  </sheetViews>
  <sheetFormatPr baseColWidth="10" defaultRowHeight="15" x14ac:dyDescent="0.25"/>
  <cols>
    <col min="1" max="1" width="2" bestFit="1" customWidth="1"/>
    <col min="2" max="2" width="34.5703125" bestFit="1" customWidth="1"/>
    <col min="3" max="3" width="17.85546875" style="26" bestFit="1" customWidth="1"/>
    <col min="5" max="5" width="22.140625" bestFit="1" customWidth="1"/>
    <col min="6" max="6" width="12.85546875" bestFit="1" customWidth="1"/>
    <col min="8" max="8" width="19.7109375" bestFit="1" customWidth="1"/>
    <col min="9" max="9" width="19.28515625" bestFit="1" customWidth="1"/>
    <col min="10" max="10" width="21.140625" bestFit="1" customWidth="1"/>
    <col min="11" max="12" width="21.5703125" bestFit="1" customWidth="1"/>
    <col min="13" max="13" width="34.28515625" bestFit="1" customWidth="1"/>
    <col min="14" max="14" width="17.28515625" bestFit="1" customWidth="1"/>
  </cols>
  <sheetData>
    <row r="6" spans="1:14" x14ac:dyDescent="0.25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1"/>
      <c r="B7" s="28" t="s">
        <v>16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5.75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12"/>
      <c r="M8" s="12"/>
      <c r="N8" s="12"/>
    </row>
    <row r="9" spans="1:14" ht="15.75" thickBot="1" x14ac:dyDescent="0.3">
      <c r="A9" s="2"/>
      <c r="B9" s="3" t="s">
        <v>0</v>
      </c>
      <c r="C9" s="24" t="s">
        <v>1</v>
      </c>
      <c r="D9" s="4" t="s">
        <v>2</v>
      </c>
      <c r="E9" s="13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14" t="s">
        <v>11</v>
      </c>
      <c r="N9" s="6" t="s">
        <v>12</v>
      </c>
    </row>
    <row r="10" spans="1:14" ht="15.75" thickBot="1" x14ac:dyDescent="0.3">
      <c r="A10" s="7">
        <v>1</v>
      </c>
      <c r="B10" s="8" t="s">
        <v>17</v>
      </c>
      <c r="C10" s="25" t="s">
        <v>13</v>
      </c>
      <c r="D10" s="9" t="s">
        <v>14</v>
      </c>
      <c r="E10" s="15">
        <v>275000</v>
      </c>
      <c r="F10" s="16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55360.1</v>
      </c>
      <c r="G10" s="16">
        <v>25</v>
      </c>
      <c r="H10" s="16">
        <f>ROUND(IF((E10)&gt;(9855*20),((9855*20)*0.0287),(E10)*0.0287),2)</f>
        <v>5656.77</v>
      </c>
      <c r="I10" s="16">
        <f>ROUND(IF((E10)&gt;(9855*10),((9855*10)*0.0304),(E10)*0.0304),2)</f>
        <v>2995.92</v>
      </c>
      <c r="J10" s="16">
        <f>ROUND(IF((E10)&gt;(9855*10),((9855*10)*0.0709),(E10)*0.0709),2)</f>
        <v>6987.2</v>
      </c>
      <c r="K10" s="16">
        <f>ROUND(IF((E10)&gt;(9855*20),((9855*20)*0.071),(E10)*0.071),2)</f>
        <v>13994.1</v>
      </c>
      <c r="L10" s="17">
        <f>+ROUND(IF(E10&gt;(9855*4),((9855*4)*0.011),E10*0.011),2)</f>
        <v>433.62</v>
      </c>
      <c r="M10" s="17"/>
      <c r="N10" s="18">
        <f>E10-G10-F10-H10-I10-M10</f>
        <v>210962.21</v>
      </c>
    </row>
    <row r="11" spans="1:14" ht="15.75" thickBot="1" x14ac:dyDescent="0.3">
      <c r="A11" s="19"/>
      <c r="B11" s="19"/>
      <c r="C11" s="10"/>
      <c r="D11" s="10"/>
      <c r="E11" s="20">
        <f>SUM(E10)</f>
        <v>275000</v>
      </c>
      <c r="F11" s="21">
        <f t="shared" ref="F11:N11" si="0">SUM(F10)</f>
        <v>55360.1</v>
      </c>
      <c r="G11" s="21">
        <f t="shared" si="0"/>
        <v>25</v>
      </c>
      <c r="H11" s="21">
        <f t="shared" si="0"/>
        <v>5656.77</v>
      </c>
      <c r="I11" s="21">
        <f t="shared" si="0"/>
        <v>2995.92</v>
      </c>
      <c r="J11" s="21">
        <f t="shared" si="0"/>
        <v>6987.2</v>
      </c>
      <c r="K11" s="21">
        <f t="shared" si="0"/>
        <v>13994.1</v>
      </c>
      <c r="L11" s="21">
        <f t="shared" si="0"/>
        <v>433.62</v>
      </c>
      <c r="M11" s="21">
        <f t="shared" si="0"/>
        <v>0</v>
      </c>
      <c r="N11" s="22">
        <f t="shared" si="0"/>
        <v>210962.21</v>
      </c>
    </row>
    <row r="12" spans="1:14" x14ac:dyDescent="0.25">
      <c r="A12" s="23"/>
      <c r="B12" s="23"/>
      <c r="C12" s="11"/>
      <c r="D12" s="11"/>
      <c r="E12" s="23"/>
      <c r="F12" s="23"/>
      <c r="G12" s="23"/>
      <c r="H12" s="23"/>
      <c r="I12" s="23"/>
      <c r="J12" s="23"/>
      <c r="K12" s="23"/>
      <c r="L12" s="23"/>
      <c r="M12" s="23"/>
      <c r="N12" s="23"/>
    </row>
  </sheetData>
  <mergeCells count="5">
    <mergeCell ref="A8:E8"/>
    <mergeCell ref="F8:H8"/>
    <mergeCell ref="I8:K8"/>
    <mergeCell ref="A6:N6"/>
    <mergeCell ref="B7:N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Fijo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2017-11-29T14:19:53Z</dcterms:created>
  <dcterms:modified xsi:type="dcterms:W3CDTF">2017-11-30T13:39:42Z</dcterms:modified>
</cp:coreProperties>
</file>